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showInkAnnotation="0" autoCompressPictures="0" defaultThemeVersion="166925"/>
  <mc:AlternateContent xmlns:mc="http://schemas.openxmlformats.org/markup-compatibility/2006">
    <mc:Choice Requires="x15">
      <x15ac:absPath xmlns:x15ac="http://schemas.microsoft.com/office/spreadsheetml/2010/11/ac" url="\\prfs01\groups\FINANCE\Private\SEC Filings\2022\Q2 2022 - June\Final Documents\"/>
    </mc:Choice>
  </mc:AlternateContent>
  <xr:revisionPtr revIDLastSave="0" documentId="13_ncr:1_{D294B747-BF2B-4A79-B34F-D542642CCC21}" xr6:coauthVersionLast="36" xr6:coauthVersionMax="36" xr10:uidLastSave="{00000000-0000-0000-0000-000000000000}"/>
  <bookViews>
    <workbookView xWindow="0" yWindow="0" windowWidth="25605" windowHeight="19020" tabRatio="910" xr2:uid="{00000000-000D-0000-FFFF-FFFF00000000}"/>
  </bookViews>
  <sheets>
    <sheet name="2Q2022 Financial Supplement" sheetId="1" r:id="rId1"/>
    <sheet name="Table of Contents" sheetId="2" r:id="rId2"/>
    <sheet name="1 Financial Highlights" sheetId="4" r:id="rId3"/>
    <sheet name="2 Consolidated BS" sheetId="6" r:id="rId4"/>
    <sheet name="3 Consolidated P&amp;L" sheetId="8" r:id="rId5"/>
    <sheet name="4 Reconciliation from NE to ANE" sheetId="9" r:id="rId6"/>
    <sheet name="5 Adjusted Earnings Statement" sheetId="11" r:id="rId7"/>
    <sheet name="6 Financial Strength Ratings" sheetId="12" r:id="rId8"/>
    <sheet name="7 Net Investment Spread" sheetId="13" r:id="rId9"/>
    <sheet name="8 AUM - AAUM" sheetId="15" r:id="rId10"/>
    <sheet name="9 Annuity Liability" sheetId="17" r:id="rId11"/>
    <sheet name="10 Summary of Invested Assets" sheetId="19" r:id="rId12"/>
    <sheet name="11 Credit Quality of Fixed Mat" sheetId="20" r:id="rId13"/>
    <sheet name="12 RMBS and Top 5 Reinsurers" sheetId="21" r:id="rId14"/>
    <sheet name="13 Non-GAAP Definitions" sheetId="26"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'10 Summary of Invested Assets'!$A$1:$Q$39</definedName>
    <definedName name="_xlnm.Print_Area" localSheetId="13">'12 RMBS and Top 5 Reinsurers'!$A$1:$M$39</definedName>
    <definedName name="_xlnm.Print_Area" localSheetId="14">'13 Non-GAAP Definitions'!$A$1:$J$77</definedName>
    <definedName name="_xlnm.Print_Area" localSheetId="3">'2 Consolidated BS'!$A$1:$M$68</definedName>
    <definedName name="_xlnm.Print_Area" localSheetId="0">'2Q2022 Financial Supplement'!$A$1:$C$16</definedName>
    <definedName name="_xlnm.Print_Area" localSheetId="4">'3 Consolidated P&amp;L'!$A$1:$W$34</definedName>
    <definedName name="_xlnm.Print_Area" localSheetId="5">'4 Reconciliation from NE to ANE'!$A$1:$N$41</definedName>
    <definedName name="_xlnm.Print_Area" localSheetId="6">'5 Adjusted Earnings Statement'!$A$1:$P$42</definedName>
    <definedName name="_xlnm.Print_Area" localSheetId="7">'6 Financial Strength Ratings'!$A$1:$L$38</definedName>
    <definedName name="_xlnm.Print_Area" localSheetId="8">'7 Net Investment Spread'!$A$1:$P$46</definedName>
    <definedName name="_xlnm.Print_Area" localSheetId="9">'8 AUM - AAUM'!$A$1:$O$34</definedName>
    <definedName name="_xlnm.Print_Area" localSheetId="1">'Table of Contents'!$A$1:$D$33</definedName>
  </definedNames>
  <calcPr calcId="191029" concurrentCalc="0"/>
</workbook>
</file>

<file path=xl/calcChain.xml><?xml version="1.0" encoding="utf-8"?>
<calcChain xmlns="http://schemas.openxmlformats.org/spreadsheetml/2006/main">
  <c r="N25" i="15" l="1"/>
  <c r="N30" i="15"/>
  <c r="L25" i="15"/>
  <c r="L30" i="15"/>
  <c r="K25" i="15"/>
  <c r="K30" i="15"/>
  <c r="L34" i="9"/>
  <c r="L33" i="9"/>
  <c r="L32" i="9"/>
  <c r="L30" i="9"/>
  <c r="O26" i="19"/>
  <c r="M26" i="19"/>
  <c r="K26" i="19"/>
  <c r="H26" i="19"/>
  <c r="F26" i="19"/>
  <c r="D26" i="19"/>
  <c r="M31" i="11"/>
  <c r="O26" i="11"/>
  <c r="O30" i="11"/>
  <c r="M23" i="11"/>
  <c r="M24" i="11"/>
  <c r="M26" i="11"/>
  <c r="M30" i="11"/>
  <c r="O21" i="11"/>
  <c r="M16" i="11"/>
  <c r="M17" i="11"/>
  <c r="M18" i="11"/>
  <c r="M19" i="11"/>
  <c r="M20" i="11"/>
  <c r="M21" i="11"/>
  <c r="O14" i="11"/>
  <c r="M14" i="11"/>
  <c r="M22" i="9"/>
  <c r="L10" i="9"/>
  <c r="L14" i="9"/>
  <c r="L15" i="9"/>
  <c r="L17" i="9"/>
  <c r="L19" i="9"/>
  <c r="L21" i="9"/>
  <c r="L22" i="9"/>
  <c r="S28" i="8"/>
  <c r="S31" i="8"/>
  <c r="Q25" i="8"/>
  <c r="Q26" i="8"/>
  <c r="Q28" i="8"/>
  <c r="Q31" i="8"/>
  <c r="K31" i="8"/>
  <c r="S23" i="8"/>
  <c r="Q18" i="8"/>
  <c r="Q19" i="8"/>
  <c r="Q20" i="8"/>
  <c r="Q21" i="8"/>
  <c r="Q22" i="8"/>
  <c r="Q23" i="8"/>
  <c r="S16" i="8"/>
  <c r="Q14" i="8"/>
  <c r="Q16" i="8"/>
  <c r="E41" i="4"/>
  <c r="E45" i="4"/>
  <c r="E47" i="4"/>
  <c r="N47" i="4"/>
  <c r="K41" i="4"/>
  <c r="K45" i="4"/>
  <c r="K47" i="4"/>
  <c r="I41" i="4"/>
  <c r="I45" i="4"/>
  <c r="I47" i="4"/>
  <c r="G41" i="4"/>
  <c r="G45" i="4"/>
  <c r="G47" i="4"/>
  <c r="N46" i="4"/>
  <c r="C41" i="4"/>
  <c r="C45" i="4"/>
  <c r="N45" i="4"/>
  <c r="N44" i="4"/>
  <c r="N43" i="4"/>
  <c r="N42" i="4"/>
  <c r="N41" i="4"/>
  <c r="N40" i="4"/>
  <c r="N39" i="4"/>
</calcChain>
</file>

<file path=xl/sharedStrings.xml><?xml version="1.0" encoding="utf-8"?>
<sst xmlns="http://schemas.openxmlformats.org/spreadsheetml/2006/main" count="631" uniqueCount="388">
  <si>
    <t>Exhibit 99.2</t>
  </si>
  <si>
    <t xml:space="preserve">  </t>
  </si>
  <si>
    <r>
      <rPr>
        <b/>
        <sz val="10"/>
        <color rgb="FF000000"/>
        <rFont val="Times New Roman"/>
        <family val="1"/>
      </rPr>
      <t xml:space="preserve">F&amp;G Annuities &amp; Life, Inc.  ("F&amp;G") - </t>
    </r>
    <r>
      <rPr>
        <b/>
        <sz val="10"/>
        <color rgb="FF000000"/>
        <rFont val="Times New Roman"/>
        <family val="1"/>
      </rPr>
      <t xml:space="preserve">An Operating Segment of Fidelity National Financial, Inc. (NYSE:FNF) </t>
    </r>
  </si>
  <si>
    <t>Financial Supplement</t>
  </si>
  <si>
    <t>(Year Ended December 31)</t>
  </si>
  <si>
    <r>
      <rPr>
        <sz val="10"/>
        <color rgb="FF000000"/>
        <rFont val="Times New Roman"/>
        <family val="1"/>
      </rPr>
      <t>All dollar amounts are presented in millions.</t>
    </r>
  </si>
  <si>
    <t>Non-GAAP Financial Measures</t>
  </si>
  <si>
    <t>F&amp;G - An Operating Segment of FNF</t>
  </si>
  <si>
    <t>(All periods are unaudited)</t>
  </si>
  <si>
    <t>Page</t>
  </si>
  <si>
    <t>A.      Financial Highlights</t>
  </si>
  <si>
    <t>Consolidated Financial Highlights</t>
  </si>
  <si>
    <t>1</t>
  </si>
  <si>
    <t>Sales Results by Product</t>
  </si>
  <si>
    <t>Condensed Consolidated Balance Sheets</t>
  </si>
  <si>
    <t>2</t>
  </si>
  <si>
    <t>Reconciliation of Total Shareholders' Equity to Total Shareholders' Equity Excluding AOCI</t>
  </si>
  <si>
    <t>Condensed Consolidated Statements of Earnings</t>
  </si>
  <si>
    <t>3</t>
  </si>
  <si>
    <t>Reconciliation from Net Earnings to Adjusted Net Earnings</t>
  </si>
  <si>
    <t>4</t>
  </si>
  <si>
    <t xml:space="preserve">Notable Items </t>
  </si>
  <si>
    <t>Adjusted Net Earnings Statement</t>
  </si>
  <si>
    <t>Financial Strength Ratings</t>
  </si>
  <si>
    <t>6</t>
  </si>
  <si>
    <t>B.     Product Summary</t>
  </si>
  <si>
    <t>Total Product Net Investment Spread</t>
  </si>
  <si>
    <t>7</t>
  </si>
  <si>
    <t>FIA Net Investment Spread</t>
  </si>
  <si>
    <t xml:space="preserve">Assets Under Management Rollforward and Average Assets Under Management </t>
  </si>
  <si>
    <t>8</t>
  </si>
  <si>
    <t>Annuity Account Balance Rollforward</t>
  </si>
  <si>
    <t>Annuity Liability Characteristics</t>
  </si>
  <si>
    <t>9</t>
  </si>
  <si>
    <t>C.     Investment Summary</t>
  </si>
  <si>
    <t>Summary of Invested Assets by Asset Class</t>
  </si>
  <si>
    <t>10</t>
  </si>
  <si>
    <t>Credit Quality of Fixed Maturity Securities</t>
  </si>
  <si>
    <t>11</t>
  </si>
  <si>
    <t>Summary of Residential Mortgage Backed Securities by Collateral Type and NAIC Designation</t>
  </si>
  <si>
    <t>12</t>
  </si>
  <si>
    <t>D.     Counterparty Risk</t>
  </si>
  <si>
    <t>Top 5 Reinsurers</t>
  </si>
  <si>
    <t>E.     Non-GAAP Financial Measures</t>
  </si>
  <si>
    <t>Three months ended</t>
  </si>
  <si>
    <t>Six months ended</t>
  </si>
  <si>
    <t>Select Income Statement Data:</t>
  </si>
  <si>
    <t>Net earnings attributable to common shareholders</t>
  </si>
  <si>
    <t>Adjusted net earnings attributable to common shareholders ("Adjusted net earnings")  (a) (c)</t>
  </si>
  <si>
    <t>Adjustments to adjusted earnings from discontinued operations (2)</t>
  </si>
  <si>
    <t>Select Metrics:</t>
  </si>
  <si>
    <t>Average assets under management ("AAUM") (a)</t>
  </si>
  <si>
    <t>Return on average common shareholders' equity (1)</t>
  </si>
  <si>
    <t>#N/A</t>
  </si>
  <si>
    <t>Adjusted return on common shareholders' equity, excluding AOCI (1)</t>
  </si>
  <si>
    <t>Assets under management ("AUM") (a)</t>
  </si>
  <si>
    <t>Net investment spread (a) (d)</t>
  </si>
  <si>
    <t>Adjusted return on assets  (a) (b) (c)</t>
  </si>
  <si>
    <t xml:space="preserve">(a) Refer to "Non-GAAP Financial Measures Definitions" </t>
  </si>
  <si>
    <t>(b) Adjusted return on assets is calculated on a year to date ("YTD")  basis.</t>
  </si>
  <si>
    <t>Sales (a)</t>
  </si>
  <si>
    <t>Fixed indexed annuities (FIA)</t>
  </si>
  <si>
    <t>Fixed rate annuities (MYGA)</t>
  </si>
  <si>
    <t>Total annuity</t>
  </si>
  <si>
    <t>Funding agreements (FABN/FHLB)</t>
  </si>
  <si>
    <t>Pension risk transfer (PRT)</t>
  </si>
  <si>
    <t>Total Gross Sales</t>
  </si>
  <si>
    <t>Sales attributable to flow reinsurance to third parties</t>
  </si>
  <si>
    <t>Total Sales</t>
  </si>
  <si>
    <t>(a) Refer to "Non-GAAP Financial Measures Definitions."</t>
  </si>
  <si>
    <t>Post-Merger</t>
  </si>
  <si>
    <t>Pre-Merger</t>
  </si>
  <si>
    <t>Assets</t>
  </si>
  <si>
    <t>Investments:</t>
  </si>
  <si>
    <t>Fixed maturity securities available for sale, at fair value, net of allowance for credit losses of $5 at June 30, 2022</t>
  </si>
  <si>
    <t>Preferred securities, at fair value</t>
  </si>
  <si>
    <t>Equity securities, at fair value</t>
  </si>
  <si>
    <t>Derivative investments</t>
  </si>
  <si>
    <t>Mortgage loans, net of allowance for credit losses of $35 at June 30, 2022</t>
  </si>
  <si>
    <t>Investments in unconsolidated affiliates</t>
  </si>
  <si>
    <t>Other long-term investments</t>
  </si>
  <si>
    <t>Short-term investments</t>
  </si>
  <si>
    <t>Total investments</t>
  </si>
  <si>
    <t>Cash and cash equivalents</t>
  </si>
  <si>
    <t>Trade and notes receivables</t>
  </si>
  <si>
    <t>Funds withheld for reinsurance receivable, at fair value</t>
  </si>
  <si>
    <t>Reinsurance recoverable, net of allowance for credit losses of $19 at June 30, 2022 (a)</t>
  </si>
  <si>
    <t>Goodwill (a)</t>
  </si>
  <si>
    <t>Prepaid expenses and other assets</t>
  </si>
  <si>
    <t>Lease assets</t>
  </si>
  <si>
    <t>Other intangible assets, net (a)</t>
  </si>
  <si>
    <t>Property and equipment, net</t>
  </si>
  <si>
    <t>Income taxes receivable</t>
  </si>
  <si>
    <t>Deferred tax asset (a)</t>
  </si>
  <si>
    <t>Total assets</t>
  </si>
  <si>
    <t>Liabilities and Shareholders' Equity</t>
  </si>
  <si>
    <t>Future policy benefits (b)</t>
  </si>
  <si>
    <t>Accounts payable and accrued liabilities (b)</t>
  </si>
  <si>
    <t>Income taxes payable</t>
  </si>
  <si>
    <t>Deferred tax liability</t>
  </si>
  <si>
    <t>Notes payable</t>
  </si>
  <si>
    <t>Funds withheld for reinsurance liabilities</t>
  </si>
  <si>
    <t>Lease liabilities</t>
  </si>
  <si>
    <t>Liabilities - discontinued operations</t>
  </si>
  <si>
    <t>Total liabilities</t>
  </si>
  <si>
    <t>Shareholders' equity:</t>
  </si>
  <si>
    <t>Common stock</t>
  </si>
  <si>
    <t>Preferred stock</t>
  </si>
  <si>
    <t>Additional paid-in-capital</t>
  </si>
  <si>
    <t>Retained earnings</t>
  </si>
  <si>
    <t>Accumulated other comprehensive (loss) income ("AOCI")</t>
  </si>
  <si>
    <t>Treasury stock</t>
  </si>
  <si>
    <t>Total shareholders' equity</t>
  </si>
  <si>
    <t>Total liabilities and shareholders' equity</t>
  </si>
  <si>
    <t>(a) These line items included adjustments that were recorded during the remeasurement period subsequent to the June 1, 2020 acquisition. The following adjustments were recorded as of the opening balance sheet at June 1, 2020 during the quarter ending June 30, 2021: Reinsurance recoverable, ($289), Goodwill, $5, Other intangible assets, net, $61, and Deferred tax asset, $1.</t>
  </si>
  <si>
    <t>Less: AOCI</t>
  </si>
  <si>
    <t>Total shareholders' equity excluding AOCI (c)</t>
  </si>
  <si>
    <t>(c) Refer to "Non-GAAP Financial Measures Definitions"</t>
  </si>
  <si>
    <t>Seven months ended</t>
  </si>
  <si>
    <t>Revenues:</t>
  </si>
  <si>
    <t>Life insurance premiums and other fees (a)</t>
  </si>
  <si>
    <t>Insurance, Investment Product Fees, and Other</t>
  </si>
  <si>
    <t>Interest and investment income</t>
  </si>
  <si>
    <t>Recognized gains and losses, net</t>
  </si>
  <si>
    <t>Investment Valuation Gain (Loss)</t>
  </si>
  <si>
    <t xml:space="preserve">      Total revenues</t>
  </si>
  <si>
    <t>Benefits and expenses:</t>
  </si>
  <si>
    <t>Benefits and other changes in policy reserves</t>
  </si>
  <si>
    <t>Personnel costs</t>
  </si>
  <si>
    <t>Other operating expenses</t>
  </si>
  <si>
    <t>Depreciation and amortization</t>
  </si>
  <si>
    <t>Interest expense</t>
  </si>
  <si>
    <t xml:space="preserve">      Total benefits and expenses</t>
  </si>
  <si>
    <t>Pre-tax earnings</t>
  </si>
  <si>
    <t>Income tax expense</t>
  </si>
  <si>
    <t>Earnings (loss) from equity investments</t>
  </si>
  <si>
    <t>Net earnings from continuing operations</t>
  </si>
  <si>
    <t xml:space="preserve">   (Loss) earnings from discontinued operations, net of tax</t>
  </si>
  <si>
    <t>Less Preferred stock dividend</t>
  </si>
  <si>
    <t>(a) Included within "Escrow, title-related and other fees" in FNF 10-K/ 10-Q.</t>
  </si>
  <si>
    <t>Net earnings (loss) from continuing operations attributable to common shareholders</t>
  </si>
  <si>
    <t>Non-GAAP adjustments (a):</t>
  </si>
  <si>
    <t>Recognized (gains) and losses, net</t>
  </si>
  <si>
    <t>Indexed product related derivatives</t>
  </si>
  <si>
    <t>Effect of change in fair value of reinsurance related embedded derivative, net of offsets (a)</t>
  </si>
  <si>
    <t>Purchase price amortization</t>
  </si>
  <si>
    <t>Other non-recurring items (b)</t>
  </si>
  <si>
    <t>Transaction costs</t>
  </si>
  <si>
    <t>Income taxes on non-GAAP adjustments</t>
  </si>
  <si>
    <t>(b) Reflects adjustments to benefits and other changes in policy reserves and depreciation and amortization resulting from the implementation of a new actuarial valuation system.</t>
  </si>
  <si>
    <t>Notable Items</t>
  </si>
  <si>
    <t>Each quarterly reporting period, we identify notable items that help explain the trends in our Adjusted net earnings as we believe these items provide further clarity to the financial performance of the business.</t>
  </si>
  <si>
    <t>Notable items [(unfavorable)/favorable]</t>
  </si>
  <si>
    <r>
      <rPr>
        <sz val="8"/>
        <color rgb="FF000000"/>
        <rFont val="Times New Roman"/>
        <family val="1"/>
      </rPr>
      <t>Benefits and other changes in policy reserves</t>
    </r>
    <r>
      <rPr>
        <sz val="8"/>
        <color rgb="FF000000"/>
        <rFont val="Times New Roman"/>
        <family val="1"/>
      </rPr>
      <t xml:space="preserve"> (c)</t>
    </r>
  </si>
  <si>
    <t>Assumption review and unlocking (d)</t>
  </si>
  <si>
    <t>Other notable items (e)</t>
  </si>
  <si>
    <t>Adjusted Net Earnings Statement (a)</t>
  </si>
  <si>
    <t xml:space="preserve">      Life insurance premiums and other fees (b) (i)</t>
  </si>
  <si>
    <t xml:space="preserve">      Interest and investment income (c)</t>
  </si>
  <si>
    <t xml:space="preserve">      Recognized gains and losses, net (d)</t>
  </si>
  <si>
    <t xml:space="preserve">          Total revenues</t>
  </si>
  <si>
    <t xml:space="preserve">      Benefits and other changes in policy reserves (e) (i)</t>
  </si>
  <si>
    <t xml:space="preserve">      Personnel costs</t>
  </si>
  <si>
    <t xml:space="preserve">      Other operating expenses (f)</t>
  </si>
  <si>
    <t xml:space="preserve">      Depreciation and amortization (g)</t>
  </si>
  <si>
    <t xml:space="preserve">      Interest expense</t>
  </si>
  <si>
    <t xml:space="preserve">         Total benefits and expenses</t>
  </si>
  <si>
    <t xml:space="preserve"> Income tax expense</t>
  </si>
  <si>
    <t>Earnings (loss) from Equity Investments</t>
  </si>
  <si>
    <t>Adjusted net earnings (1)</t>
  </si>
  <si>
    <t>Earnings from discontinued operations</t>
  </si>
  <si>
    <t>Net adjusted earnings (loss)</t>
  </si>
  <si>
    <t>Less: Preferred stock dividend</t>
  </si>
  <si>
    <t>Notable items included in Adjusted net earnings  (h)</t>
  </si>
  <si>
    <t>(b) Life insurance premiums and other fees are included within "Escrow, title-related and other fees" in FNF 10-K/ 10-Q, and have been adjusted to remove primarily the impact of unearned revenue on the adjustments below.</t>
  </si>
  <si>
    <t>(c) Interest and investment income has been adjusted to remove the market volatility on the alternative investment portfolio that differ from management's expectation of returns over the life of these assets.</t>
  </si>
  <si>
    <t>(f) Other operating expenses have been adjusted to remove the effects of transaction costs.</t>
  </si>
  <si>
    <t>(g) Depreciation and amortization has been adjusted to remove the impact on DAC, VOBA, and DSI of the adjustments above, as applicable, purchase price amortization and those resulting from the implementation of a new actuarial valuation system at September 30, 2021.</t>
  </si>
  <si>
    <t>(i) Includes premiums from agreements related to our new PRT business beginning in the three months ended September 30, 2021.</t>
  </si>
  <si>
    <t>A.M. Best</t>
  </si>
  <si>
    <t>S&amp;P</t>
  </si>
  <si>
    <t>Fitch</t>
  </si>
  <si>
    <t>Moody's</t>
  </si>
  <si>
    <t>Holding Company Ratings</t>
  </si>
  <si>
    <t>F&amp;G Annuities &amp; Life, Inc.</t>
  </si>
  <si>
    <t>Issuer Credit / Default Rating</t>
  </si>
  <si>
    <t>Not Rated</t>
  </si>
  <si>
    <t>BBB-</t>
  </si>
  <si>
    <t>BBB</t>
  </si>
  <si>
    <t>Ba2</t>
  </si>
  <si>
    <t>Outlook</t>
  </si>
  <si>
    <t>Stable</t>
  </si>
  <si>
    <t>Positive</t>
  </si>
  <si>
    <t>CF Bermuda Holdings Limited</t>
  </si>
  <si>
    <t>Ba1</t>
  </si>
  <si>
    <t>Fidelity &amp; Guaranty Life Holdings, Inc.</t>
  </si>
  <si>
    <t>bbb-</t>
  </si>
  <si>
    <t>Senior Unsecured Notes</t>
  </si>
  <si>
    <t>Baa2</t>
  </si>
  <si>
    <t>Operating Subsidiary Ratings</t>
  </si>
  <si>
    <t>Fidelity &amp; Guaranty Life Insurance Company</t>
  </si>
  <si>
    <t>Financial Strength Rating</t>
  </si>
  <si>
    <t>A-</t>
  </si>
  <si>
    <t>Baa1</t>
  </si>
  <si>
    <t>Fidelity &amp; Guaranty Life Insurance Company of New York</t>
  </si>
  <si>
    <t xml:space="preserve">A- </t>
  </si>
  <si>
    <t>F&amp;G Life Re Ltd</t>
  </si>
  <si>
    <t>F&amp;G Cayman Re Ltd</t>
  </si>
  <si>
    <t>Net investment income</t>
  </si>
  <si>
    <t>AAUM (a)</t>
  </si>
  <si>
    <t>Yield on AAUM (a)</t>
  </si>
  <si>
    <t>Alternative investment yield adjustment (a)</t>
  </si>
  <si>
    <t>Adjusted Yield on AAUM (a)</t>
  </si>
  <si>
    <t>Interest credits (b)</t>
  </si>
  <si>
    <t>Option &amp; futures costs (b)</t>
  </si>
  <si>
    <t>Total interest credited and option costs (b)</t>
  </si>
  <si>
    <t xml:space="preserve">   Average account value (b)</t>
  </si>
  <si>
    <t xml:space="preserve">  Interest credited &amp; option cost (b)</t>
  </si>
  <si>
    <t xml:space="preserve">   Net investment spread (a) (b)</t>
  </si>
  <si>
    <t>(b) Prior periods have been restated to reflect immaterial adjustments management identified in Q2 2022.</t>
  </si>
  <si>
    <t xml:space="preserve">FIA Net Investment Spread </t>
  </si>
  <si>
    <t>Net investment income (b)</t>
  </si>
  <si>
    <t>Yield on AAUM (a) (b)</t>
  </si>
  <si>
    <t>Adjusted Yield on AAUM (a) (b)</t>
  </si>
  <si>
    <t>Interest credits</t>
  </si>
  <si>
    <t>Option &amp; futures costs</t>
  </si>
  <si>
    <t>Total interest credited and option costs</t>
  </si>
  <si>
    <t>Assets Under Management Rollforward and Average Assets Under Management</t>
  </si>
  <si>
    <t>AUM at beginning of period (a)</t>
  </si>
  <si>
    <t>Net new business asset flows</t>
  </si>
  <si>
    <t>Net reinsurance and other transactions</t>
  </si>
  <si>
    <t>AUM at end of period (a)</t>
  </si>
  <si>
    <t>(1) Beginning balance for June 30, 2020 represents assets under management at June 1, 2020 and reflects $2.3 billion decrease from the exclusion of discontinued operations and $0.5 billion decrease from purchase accounting mark-to-market effect as compared to the May 31, 2020 ending balance.</t>
  </si>
  <si>
    <t>Account balances at beginning of period:</t>
  </si>
  <si>
    <t>Net deposits</t>
  </si>
  <si>
    <t>Surrenders, withdrawals, deaths, etc.</t>
  </si>
  <si>
    <t>Net flows</t>
  </si>
  <si>
    <t>Premium and interest bonuses</t>
  </si>
  <si>
    <t>Fixed interest credited and index credits</t>
  </si>
  <si>
    <t>Guaranteed product rider fees</t>
  </si>
  <si>
    <t>Account balance at end of period</t>
  </si>
  <si>
    <t>(b) The rollforward reflects the vested account balance of our fixed index annuities and fixed rate annuities, net of reinsurance.</t>
  </si>
  <si>
    <t>Fixed Annuities Account Value</t>
  </si>
  <si>
    <t>Fixed Index Annuities Account Value</t>
  </si>
  <si>
    <t>SURRENDER CHARGE PERCENTAGES:</t>
  </si>
  <si>
    <t>No surrender charge</t>
  </si>
  <si>
    <t>0.0% &lt; 2.0%</t>
  </si>
  <si>
    <t>2.0% &lt; 4.0%</t>
  </si>
  <si>
    <t>4.0% &lt; 6.0%</t>
  </si>
  <si>
    <t>6.0% &lt; 8.0%</t>
  </si>
  <si>
    <t>8.0% &lt; 10.0%</t>
  </si>
  <si>
    <t>10.0% or greater</t>
  </si>
  <si>
    <t>CREDITED RATE (INCLUDING BONUS INTEREST) VS. ULTIMATE MINIMUM GUARANTEED RATE DIFFERENTIAL:</t>
  </si>
  <si>
    <t>No differential</t>
  </si>
  <si>
    <t>0.0% - 1.0%</t>
  </si>
  <si>
    <t>1.0% - 2.0%</t>
  </si>
  <si>
    <t>2.0% - 3.0%</t>
  </si>
  <si>
    <t>3.0% - 4.0%</t>
  </si>
  <si>
    <t>4.0% - 5.0%</t>
  </si>
  <si>
    <t>Allocated to index strategies</t>
  </si>
  <si>
    <t>Amortized Cost</t>
  </si>
  <si>
    <t>Fair Value</t>
  </si>
  <si>
    <t>Percent</t>
  </si>
  <si>
    <t>Fixed maturity securities, available for sale:</t>
  </si>
  <si>
    <t>United States Government full faith and credit</t>
  </si>
  <si>
    <t>United States Government sponsored entities</t>
  </si>
  <si>
    <t>United States municipalities, states and territories</t>
  </si>
  <si>
    <t>Foreign Governments</t>
  </si>
  <si>
    <t>Corporate securities:</t>
  </si>
  <si>
    <t>Finance, insurance and real estate</t>
  </si>
  <si>
    <t>Manufacturing, construction and mining</t>
  </si>
  <si>
    <t>Utilities, energy and related sectors</t>
  </si>
  <si>
    <t>Wholesale/retail trade</t>
  </si>
  <si>
    <t>Services, media and other</t>
  </si>
  <si>
    <t>Hybrid securities</t>
  </si>
  <si>
    <t>Non-agency residential mortgage-backed securities</t>
  </si>
  <si>
    <t>Commercial mortgage-backed securities</t>
  </si>
  <si>
    <t>Asset-backed securities</t>
  </si>
  <si>
    <t>CLO securities</t>
  </si>
  <si>
    <t>Total fixed maturity securities, available for sale</t>
  </si>
  <si>
    <t>Equity securities</t>
  </si>
  <si>
    <t>Alternative investments:</t>
  </si>
  <si>
    <t>Private equity</t>
  </si>
  <si>
    <t>Real assets</t>
  </si>
  <si>
    <t>Credit</t>
  </si>
  <si>
    <t>Commercial mortgage loans</t>
  </si>
  <si>
    <t>Residential mortgage loans</t>
  </si>
  <si>
    <t>Other (primarily derivatives and company owned life insurance)</t>
  </si>
  <si>
    <t>Short term investments</t>
  </si>
  <si>
    <t>Total (a)</t>
  </si>
  <si>
    <t>(a) Asset duration of 5.4 years and 6.4 years vs. liability duration of 5.7 years and 7.1 years for the periods ending June 30, 2022 and December 31, 2021, respectively.</t>
  </si>
  <si>
    <t>NAIC Designation</t>
  </si>
  <si>
    <t>Rating Agency Rating</t>
  </si>
  <si>
    <t>AAA</t>
  </si>
  <si>
    <t>AA</t>
  </si>
  <si>
    <t>A</t>
  </si>
  <si>
    <t>Not rated</t>
  </si>
  <si>
    <t>Total investment grade</t>
  </si>
  <si>
    <t>BB</t>
  </si>
  <si>
    <t>B and below</t>
  </si>
  <si>
    <t>Total below investment grade</t>
  </si>
  <si>
    <t>Total by collateral type</t>
  </si>
  <si>
    <t>Government Agency</t>
  </si>
  <si>
    <t>Prime</t>
  </si>
  <si>
    <t>Subprime</t>
  </si>
  <si>
    <t>Alt-A</t>
  </si>
  <si>
    <t>Total by NAIC designation</t>
  </si>
  <si>
    <t>5</t>
  </si>
  <si>
    <t>Parent Company/Principal Reinsurers</t>
  </si>
  <si>
    <t>Reinsurance Recoverable (a)</t>
  </si>
  <si>
    <t>AM Best</t>
  </si>
  <si>
    <t>Aspida Life Re Ltd</t>
  </si>
  <si>
    <t xml:space="preserve"> A- </t>
  </si>
  <si>
    <t xml:space="preserve"> not rated </t>
  </si>
  <si>
    <t>Wilton Re</t>
  </si>
  <si>
    <t xml:space="preserve"> A+ </t>
  </si>
  <si>
    <t>Somerset Reinsurance Ltd</t>
  </si>
  <si>
    <t xml:space="preserve"> BBB+ </t>
  </si>
  <si>
    <t>London Life Reinsurance Co.</t>
  </si>
  <si>
    <t>Security Life of Denver</t>
  </si>
  <si>
    <t xml:space="preserve"> Baa1 </t>
  </si>
  <si>
    <t>(a) Reinsurance recoverables do not include unearned ceded premiums that would be recovered in the event of early termination of certain traditional life policies.</t>
  </si>
  <si>
    <t>Non-GAAP Financial Measures Definitions</t>
  </si>
  <si>
    <t>The following represents the definitions of non-GAAP measures used by F&amp;G, as an operating segment of FNF:</t>
  </si>
  <si>
    <t>Adjusted Net Earnings Attributable to Common Shareholders (Adjusted Net Earnings)</t>
  </si>
  <si>
    <t>(i) Recognized (gains) and losses, net: the impact of net investment gains/losses, including changes in allowance for expected credit losses and other than temporary impairment ("OTTI") losses, recognized in operations; the impact of market volatility on the alternative asset portfolio that differ from management's expectation of returns over the life of these assets; and the effect of changes in fair value of the reinsurance related embedded derivative;</t>
  </si>
  <si>
    <t>(ii) Indexed product related derivatives: the impacts related to changes in the fair value, including both realized and unrealized gains and losses, of index product related derivatives and embedded derivatives, net of hedging cost;</t>
  </si>
  <si>
    <t>(iv) Transaction costs: the impacts related to acquisition, integration and merger related items; and</t>
  </si>
  <si>
    <t>Adjustments to adjusted net earnings are net of the corresponding impact on amortization of intangibles, as appropriate. The income tax impact related to these adjustments is measured using an effective tax rate, as appropriate by tax jurisdiction. While these adjustments are an integral part of the overall performance of F&amp;G, market conditions and/or the non-operating nature of these items can overshadow the underlying performance of the core business. Accordingly, management considers this to be a useful measure internally and to investors and analysts in analyzing the trends of our operations. Adjusted net earnings should not be used as a substitute for net earnings (loss). However, we believe the adjustments made to net earnings (loss) in order to derive adjusted net earnings provide an understanding of our overall results of operations.</t>
  </si>
  <si>
    <t>Common Shareholders’ Equity</t>
  </si>
  <si>
    <t>Common Shareholders’ Equity is based on Total Shareholders’ Equity excluding Equity Available to Preferred Shareholders.  Management considers this to be a useful measure internally and to investors to assess the level of equity that is attributable common stock holders.</t>
  </si>
  <si>
    <t>Total Shareholders’ Equity Excluding AOCI</t>
  </si>
  <si>
    <t>Equity Attributable to Preferred Shareholders</t>
  </si>
  <si>
    <t>Equity attributable to preferred shareholders is equal to the product of (a) the number of preferred shares outstanding plus share dividends declared but not yet issued and (b) the original liquidation preference amount per share.  Management considers this non-GAAP measure to provide useful information internally and to investors and analysts to assess the level of equity that is attributable to preferred stock holders. (Note: F&amp;G no longer has any preferred shareholders following the Business Combination)</t>
  </si>
  <si>
    <t xml:space="preserve">Return on Average Common Shareholders’ Equity   </t>
  </si>
  <si>
    <t>Return on Average Common Shareholders' Equity is calculated by dividing net earnings (loss) attributable to common shareholders by total average Common Shareholders’ Equity. Average Common Shareholders Equity for the twelve months rolling, is the average of 5 points throughout the period and for the quarterly average Common Shareholders Equity is calculated using the beginning and ending Common Shareholders’ Equity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t>
  </si>
  <si>
    <t>Return on Average Common Shareholders Equity, Excluding AOCI</t>
  </si>
  <si>
    <t>Return on Average Common Shareholders' Equity Excluding AOCI is calculated by dividing net earnings (loss)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Excluding AOCI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to be a useful measure internally and for investors and analysts to assess the level of return driven by the Company that is attributable to common shareholders.</t>
  </si>
  <si>
    <t>Adjusted Return on Average Common Shareholders’ Equity Excluding AOCI</t>
  </si>
  <si>
    <t>Adjusted Return on Common Shareholders’ Equity Excluding AOCI is calculated by dividing Adjusted Earnings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adjusted earned return on common equity.</t>
  </si>
  <si>
    <t>Assets Under Management (AUM)</t>
  </si>
  <si>
    <t>AUM is calculated as the sum of:</t>
  </si>
  <si>
    <t xml:space="preserve">(i) total invested assets at amortized cost, excluding derivatives, net of reinsurance qualifying for risk transfer in accordance with GAAP; </t>
  </si>
  <si>
    <t xml:space="preserve">(ii) related party loans and investments; </t>
  </si>
  <si>
    <t xml:space="preserve">(iii) accrued investment income; </t>
  </si>
  <si>
    <t xml:space="preserve">(iv) the net payable/receivable for the purchase/sale of investments, and </t>
  </si>
  <si>
    <t>(v) cash and cash equivalents excluding derivative collateral at the beginning of the period and the end of each month in the period, divided by the total number of months in the period plus one.</t>
  </si>
  <si>
    <t>Average Assets Under Management (AAUM)</t>
  </si>
  <si>
    <t xml:space="preserve">AAUM is calculated as AUM at the beginning of the period and the end of each month in the period, divided by the total number of months in the period plus one.  </t>
  </si>
  <si>
    <t xml:space="preserve">Management considers this non-GAAP financial measure to be useful internally and to investors and analysts when assessing the rate of return on assets available for reinvestment. </t>
  </si>
  <si>
    <t>Adjusted Return on Assets</t>
  </si>
  <si>
    <t>Yield on AAUM</t>
  </si>
  <si>
    <t>Alternative Investment Yield Adjustment</t>
  </si>
  <si>
    <t>Alternative investment yield adjustment is the current period yield impact of market volatility on the alternative investment portfolio that differ from management's expectation of returns over the life of these assets. Management considers this non-GAAP financial measure to be useful internally and to investors and analysts when assessing the level of return earned on AAUM.</t>
  </si>
  <si>
    <t>Adjusted Yield on AAUM</t>
  </si>
  <si>
    <t>Net Investment Spread</t>
  </si>
  <si>
    <t>Sales</t>
  </si>
  <si>
    <t>Financial Supplement - June 30, 2022</t>
  </si>
  <si>
    <t>(e) Costs incurred during research and exploration of potential merger or acquisition of a business or a group of insurance policies via asset acquisition or (inforce) reinsurance agreement, income from bond
prepayment and CLO redemptions, changes in tax valuation and other net activity.</t>
  </si>
  <si>
    <t>Adjusted net earnings is a non-GAAP economic measure we use to evaluate financial performance each period. Adjusted net earnings is calculated by adjusting net earnings (loss) from continuing operations attributable to common shareholders to eliminate:</t>
  </si>
  <si>
    <t>(iii) Purchase price amortization: the impacts related to the amortization of certain intangibles (internally developed software, trademarks and value of distribution asset ("VODA")) recognized as a result of acquisition activities;</t>
  </si>
  <si>
    <t>(v) Other "non-recurring", "infrequent" or "unusual items": Management excludes certain items determined to be “non-recurring”, “infrequent” or “unusual” from adjusted net earnings when incurred if it is determined these expenses are not a reflection of the core business and when the nature of the item is such that it is not reasonably likely to recur within two years and/or there was not a similar item in the preceding two years.</t>
  </si>
  <si>
    <t>Total Shareholders’ Equity Excluding AOCI is based on Total Shareholders'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earned equity on Total Shareholders' Equity.</t>
  </si>
  <si>
    <t>Management considers this non-GAAP financial measure to be useful internally and to investors and analysts when assessing the rate of return on assets available for reinvestment.</t>
  </si>
  <si>
    <t>Yield on AAUM is calculated by dividing annualized net investment income by AAUM. Management considers this non-GAAP financial measure to be useful internally and to investors and analysts when assessing the level of return earned on AAUM.</t>
  </si>
  <si>
    <t>Adjusted Yield on AAUM is calculated by dividing annualized net investment income by AAUM, plus or minus the alternative investment yield adjustment. Management considers this non-GAAP financial measure to be useful internally and to investors and analysts when assessing the level of return earned on AAUM.</t>
  </si>
  <si>
    <t>Net investment spread is the excess of net investment income, adjusted for market volatility on the alternative asset investment portfolio, earned over the sum of interest credited to policyholders and the cost of hedging our risk on indexed product policies. Management considers this non-GAAP financial measure to be useful internally and to investors and analysts when assessing the performance of the Company’s invested assets against the level of investment return provided to policyholders, inclusive of hedging costs.</t>
  </si>
  <si>
    <t>Adjusted Return on Assets is calculated by dividing annualized adjusted net earnings by year-to-date AAUM. Management considers this non-GAAP financial measure to be useful internally and to investors and analysts when assessing financial performance and profitability earned on AAUM.</t>
  </si>
  <si>
    <t>Annuity, IUL, funding agreement and non-life contingent PRT sales are not derived from any specific GAAP income statement accounts or line items and should not be viewed as a substitute for any financial measure determined in accordance with GAAP. Sales from these products are recorded as deposit liabilities (i.e. contractholder funds) within the Company's consolidated financial statements in accordance with GAAP. Life contingent PRT sales are recorded as premiums in revenues within the consolidated financial statements. Management believes that presentation of sales, as measured for management purposes, enhances the understanding of our business and helps depict longer term trends that may not be apparent in the results of operations due to the timing of sales and revenue recognition.</t>
  </si>
  <si>
    <t>Generally Accepted Accounting Principles (GAAP) is the term used to refer to the standard framework of guidelines for financial accounting. GAAP includes the standards, conventions, and rules accountants follow in recording and summarizing transactions and in the preparation of financial statements. In addition to reporting financial results in accordance with GAAP, this document includes non-GAAP financial measures, which the Company believes are useful to help investors better understand its financial performance, competitive position and prospects for the future. Management believes these non-GAAP financial measures may be useful in certain instances to provide additional meaningful comparisons between current results and results in prior operating periods. Our non-GAAP measures may not be comparable to similarly titled measures of other organizations because other organizations may not calculate such non-GAAP measures in the same manner as we do. The presentation of this financial information is not intended to be considered in isolation of or as a substitute for, or superior to, the financial information prepared and presented in accordance with GAAP. By disclosing these non-GAAP financial measures, the Company believes it offers investors a greater understanding of, and an enhanced level of transparency into, the means by which the Company’s management operates the Company. Any non-GAAP measures should be considered in context with the GAAP financial presentation and should not be considered in isolation or as a substitute for GAAP net earnings, net earnings attributable to common shareholders, or any other measures derived in accordance with GAAP as measures of operating performance or liquidity. Reconciliations of these non-GAAP financial measures to the most directly comparable GAAP measures are provided within.</t>
  </si>
  <si>
    <t>The financial statements and financial exhibits included herein are unaudited. F&amp;G is an operating segment of FNF ("the Company") and these financial statements and exhibits should be read in conjunction with the Company's periodic reports on Form10-K, Form 10-Q and Form 8-K. F&amp;G was acquired by FNF on June 1, 2020.</t>
  </si>
  <si>
    <t>(d)  Prior periods have been restated to reflect immaterial adjustments management identified in Q2 2022.</t>
  </si>
  <si>
    <t>(c) Refer to page 4 "Notable Items" for further explanation of trends.</t>
  </si>
  <si>
    <t>Indexed universal life (IUL)</t>
  </si>
  <si>
    <t>(b) These line items included adjustments that were recorded during the remeasurement period subsequent to the June 1, 2020 acquisition. The following adjustments were recorded as of the opening balance sheet at June 1, 2020 during the quarter ending June 30, 2021: Future policy benefits, ($228), and Accounts payable and accrued liabilities, $6.</t>
  </si>
  <si>
    <t>Contractholder funds</t>
  </si>
  <si>
    <t>Condensed Consolidated Statement of Earnings</t>
  </si>
  <si>
    <t>Reconciliation from Net Earnings to Adjusted Net Earnings (a)</t>
  </si>
  <si>
    <t>Adjusted net earnings (a)</t>
  </si>
  <si>
    <t xml:space="preserve">Adjusted net earnings (a) </t>
  </si>
  <si>
    <t>(c) Reflects the after tax impact to adjusted net earnings for certain actuarial adjustments to benefits and other changes in policy reserves related to timing, volume and magnitude of experience, excluding assumption review and unlocking.</t>
  </si>
  <si>
    <t>(d) Reflects unlocking from updating our SOP 03-1 reserves, DAC, VOBA, DSI and cost of reinsurance amortization models for actual experience and equity market fluctuations.</t>
  </si>
  <si>
    <t>(e) Benefits and other changes in policy reserves has been adjusted to remove the effects of the changes in fair values of indexed product embedded derivatives, changes in allowance for expected credit losses on
reinsurance recoverables, the fair value impacts of assumed reinsurance, those resulting from the implementation of a new actuarial system at September 30, 2021, and changes in the SOP 03-1 reserve resulting from
the adjustments above, as applicable.</t>
  </si>
  <si>
    <t>(d) Recognized gains and losses (net) have been adjusted to remove the effect of recognized (gains) losses including changes in allowance for expected credit losses and OTTI; changes in fair values of indexed
product related derivatives and embedded derivatives, net of hedging costs; and the change in fair value of the reinsurance related embedded derivative.</t>
  </si>
  <si>
    <t>(h) Refer to page 4 "Notable Items" for further detail of notable items.</t>
  </si>
  <si>
    <t>Annuity Account Balance Rollforward (b)</t>
  </si>
  <si>
    <t xml:space="preserve">   Average account value</t>
  </si>
  <si>
    <t xml:space="preserve">  Interest credited &amp; option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</si>
</sst>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mmmm\ d\,\ yyyy"/>
    <numFmt numFmtId="165" formatCode="###0.0;&quot;-&quot;###0.0;###0.0;_(@_)"/>
    <numFmt numFmtId="166" formatCode="#0;&quot;-&quot;#0;#0;_(@_)"/>
    <numFmt numFmtId="167" formatCode="&quot;$&quot;* #,##0,,_);&quot;$&quot;* \(#,##0,,\);&quot;$&quot;* &quot;-&quot;_);_(@_)"/>
    <numFmt numFmtId="168" formatCode="&quot;$&quot;* #0,,_);&quot;$&quot;* \(#0,,\);&quot;$&quot;* &quot;-&quot;_);_(@_)"/>
    <numFmt numFmtId="169" formatCode="* #,##0,,;* \(#,##0,,\);* &quot;-&quot;;_(@_)"/>
    <numFmt numFmtId="170" formatCode="#,##0.0_)%;\(#,##0.0\)%;&quot;-&quot;_)\%;_(@_)"/>
    <numFmt numFmtId="171" formatCode="#0.0_)%;\(#0.0\)%;&quot;-&quot;_)\%;_(@_)"/>
    <numFmt numFmtId="172" formatCode="#0.00_)%;\(#0.00\)%;&quot;-&quot;_)\%;_(@_)"/>
    <numFmt numFmtId="173" formatCode="#,##0.00_)%;\(#,##0.00\)%;&quot;-&quot;_)\%;_(@_)"/>
    <numFmt numFmtId="174" formatCode="mmmm\ d\,\_x000a_yyyy"/>
    <numFmt numFmtId="175" formatCode="#,##0_)%;\(#,##0\)%;&quot;-&quot;_)\%;_(@_)"/>
    <numFmt numFmtId="176" formatCode="#0_)%;\(#0\)%;&quot;-&quot;_)\%;_(@_)"/>
    <numFmt numFmtId="177" formatCode="* #,##0;* \(#,##0\);* &quot;-&quot;;_(@_)"/>
    <numFmt numFmtId="178" formatCode="#0;&quot;-&quot;#0;&quot;-&quot;;_(@_)"/>
    <numFmt numFmtId="179" formatCode="###0;&quot;-&quot;###0;###0;_(@_)"/>
  </numFmts>
  <fonts count="34"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Times New Roman"/>
      <family val="1"/>
    </font>
    <font>
      <sz val="10"/>
      <color rgb="FF000000"/>
      <name val="Times New Roman"/>
      <family val="1"/>
    </font>
    <font>
      <sz val="12"/>
      <color rgb="FF000000"/>
      <name val="Times New Roman"/>
      <family val="1"/>
    </font>
    <font>
      <i/>
      <sz val="12"/>
      <color rgb="FF000000"/>
      <name val="Times New Roman"/>
      <family val="1"/>
    </font>
    <font>
      <b/>
      <sz val="9"/>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8"/>
      <color rgb="FF000000"/>
      <name val="Arial"/>
      <family val="2"/>
    </font>
    <font>
      <b/>
      <u/>
      <sz val="8"/>
      <color rgb="FF000000"/>
      <name val="Times New Roman"/>
      <family val="1"/>
    </font>
    <font>
      <b/>
      <u/>
      <sz val="10"/>
      <color rgb="FF000000"/>
      <name val="Times New Roman"/>
      <family val="1"/>
    </font>
    <font>
      <b/>
      <sz val="8.5"/>
      <color rgb="FF000000"/>
      <name val="Times New Roman"/>
      <family val="1"/>
    </font>
    <font>
      <u/>
      <sz val="8"/>
      <color rgb="FF000000"/>
      <name val="Times New Roman"/>
      <family val="1"/>
    </font>
    <font>
      <b/>
      <sz val="9"/>
      <color rgb="FF000000"/>
      <name val="Times New Roman"/>
      <family val="1"/>
    </font>
    <font>
      <b/>
      <sz val="9"/>
      <name val="Times New Roman"/>
      <family val="1"/>
    </font>
    <font>
      <b/>
      <u/>
      <sz val="9"/>
      <color rgb="FF000000"/>
      <name val="Times New Roman"/>
      <family val="1"/>
    </font>
    <font>
      <b/>
      <u/>
      <sz val="9"/>
      <name val="Times New Roman"/>
      <family val="1"/>
    </font>
    <font>
      <sz val="8"/>
      <color rgb="FF000000"/>
      <name val="Times New Roman"/>
      <family val="1"/>
    </font>
    <font>
      <sz val="10"/>
      <color rgb="FF000000"/>
      <name val="Times New Roman"/>
      <family val="1"/>
    </font>
    <font>
      <u/>
      <sz val="10"/>
      <name val="Arial"/>
      <family val="2"/>
    </font>
    <font>
      <sz val="9"/>
      <name val="Times New Roman"/>
      <family val="1"/>
    </font>
    <font>
      <u/>
      <sz val="9"/>
      <name val="Times New Roman"/>
      <family val="1"/>
    </font>
    <font>
      <b/>
      <u/>
      <sz val="11"/>
      <color rgb="FF000000"/>
      <name val="Times New Roman"/>
      <family val="1"/>
    </font>
    <font>
      <sz val="9"/>
      <name val="Arial"/>
      <family val="2"/>
    </font>
    <font>
      <b/>
      <i/>
      <sz val="10"/>
      <color rgb="FF000000"/>
      <name val="Times New Roman"/>
      <family val="1"/>
    </font>
    <font>
      <sz val="9"/>
      <color rgb="FF000000"/>
      <name val="Times New Roman"/>
      <family val="1"/>
    </font>
    <font>
      <sz val="8"/>
      <name val="Arial"/>
      <family val="2"/>
    </font>
    <font>
      <sz val="10"/>
      <name val="Times New Roman"/>
      <family val="1"/>
    </font>
  </fonts>
  <fills count="4">
    <fill>
      <patternFill patternType="none"/>
    </fill>
    <fill>
      <patternFill patternType="gray125"/>
    </fill>
    <fill>
      <patternFill patternType="solid">
        <fgColor rgb="FFCCEEFF"/>
        <bgColor indexed="64"/>
      </patternFill>
    </fill>
    <fill>
      <patternFill patternType="solid">
        <fgColor rgb="FFFFFFFF"/>
        <bgColor indexed="64"/>
      </patternFill>
    </fill>
  </fills>
  <borders count="62">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style="double">
        <color rgb="FF000000"/>
      </bottom>
      <diagonal/>
    </border>
    <border>
      <left/>
      <right style="thin">
        <color indexed="64"/>
      </right>
      <top/>
      <bottom style="thin">
        <color rgb="FF000000"/>
      </bottom>
      <diagonal/>
    </border>
    <border>
      <left style="thin">
        <color indexed="64"/>
      </left>
      <right/>
      <top style="thin">
        <color indexed="64"/>
      </top>
      <bottom/>
      <diagonal/>
    </border>
    <border>
      <left/>
      <right/>
      <top style="thin">
        <color indexed="64"/>
      </top>
      <bottom style="thin">
        <color rgb="FF000000"/>
      </bottom>
      <diagonal/>
    </border>
    <border>
      <left/>
      <right/>
      <top style="thin">
        <color indexed="64"/>
      </top>
      <bottom/>
      <diagonal/>
    </border>
    <border>
      <left style="thin">
        <color indexed="64"/>
      </left>
      <right/>
      <top/>
      <bottom/>
      <diagonal/>
    </border>
    <border>
      <left/>
      <right/>
      <top style="thin">
        <color rgb="FF000000"/>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rgb="FF000000"/>
      </right>
      <top/>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indexed="64"/>
      </top>
      <bottom/>
      <diagonal/>
    </border>
    <border>
      <left/>
      <right style="thin">
        <color indexed="64"/>
      </right>
      <top style="thin">
        <color rgb="FF000000"/>
      </top>
      <bottom/>
      <diagonal/>
    </border>
    <border>
      <left style="thin">
        <color indexed="64"/>
      </left>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double">
        <color rgb="FF000000"/>
      </bottom>
      <diagonal/>
    </border>
    <border>
      <left/>
      <right style="thin">
        <color indexed="64"/>
      </right>
      <top style="double">
        <color rgb="FF000000"/>
      </top>
      <bottom style="thin">
        <color rgb="FF000000"/>
      </bottom>
      <diagonal/>
    </border>
    <border>
      <left/>
      <right/>
      <top style="thin">
        <color indexed="64"/>
      </top>
      <bottom style="double">
        <color indexed="64"/>
      </bottom>
      <diagonal/>
    </border>
    <border>
      <left style="thin">
        <color rgb="FF000000"/>
      </left>
      <right/>
      <top style="thin">
        <color indexed="64"/>
      </top>
      <bottom style="thin">
        <color rgb="FF000000"/>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double">
        <color rgb="FF000000"/>
      </bottom>
      <diagonal/>
    </border>
    <border>
      <left/>
      <right style="thin">
        <color indexed="64"/>
      </right>
      <top style="thin">
        <color indexed="64"/>
      </top>
      <bottom style="double">
        <color indexed="64"/>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561">
    <xf numFmtId="0" fontId="0" fillId="0" borderId="0" xfId="0"/>
    <xf numFmtId="0" fontId="1" fillId="0" borderId="0" xfId="1" applyFont="1" applyAlignment="1">
      <alignment wrapText="1"/>
    </xf>
    <xf numFmtId="0" fontId="7" fillId="0" borderId="0" xfId="0" applyFont="1" applyAlignment="1">
      <alignment wrapText="1"/>
    </xf>
    <xf numFmtId="0" fontId="6" fillId="0" borderId="0" xfId="0" applyFont="1" applyAlignment="1">
      <alignment horizontal="left" wrapText="1"/>
    </xf>
    <xf numFmtId="164" fontId="6" fillId="0" borderId="0" xfId="0" applyNumberFormat="1" applyFont="1" applyAlignment="1">
      <alignment horizontal="left" wrapText="1"/>
    </xf>
    <xf numFmtId="0" fontId="6"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indent="4"/>
    </xf>
    <xf numFmtId="165" fontId="8" fillId="0" borderId="0" xfId="0" applyNumberFormat="1" applyFont="1" applyAlignment="1">
      <alignment horizontal="center" wrapText="1"/>
    </xf>
    <xf numFmtId="166" fontId="8" fillId="0" borderId="0" xfId="0" applyNumberFormat="1" applyFont="1" applyAlignment="1">
      <alignment horizontal="center" wrapText="1"/>
    </xf>
    <xf numFmtId="0" fontId="11" fillId="0" borderId="1" xfId="0" applyFont="1" applyBorder="1" applyAlignment="1">
      <alignment wrapText="1"/>
    </xf>
    <xf numFmtId="0" fontId="12" fillId="0" borderId="2" xfId="0" applyFont="1" applyBorder="1" applyAlignment="1">
      <alignment horizontal="center" wrapText="1"/>
    </xf>
    <xf numFmtId="164" fontId="12" fillId="0" borderId="3" xfId="0" applyNumberFormat="1" applyFont="1" applyBorder="1" applyAlignment="1">
      <alignment horizontal="center" wrapText="1"/>
    </xf>
    <xf numFmtId="0" fontId="12" fillId="0" borderId="5" xfId="0" applyFont="1" applyBorder="1" applyAlignment="1">
      <alignment horizontal="left" wrapText="1"/>
    </xf>
    <xf numFmtId="0" fontId="11" fillId="2" borderId="5" xfId="0" applyFont="1" applyFill="1" applyBorder="1" applyAlignment="1">
      <alignment horizontal="left" wrapText="1"/>
    </xf>
    <xf numFmtId="167" fontId="11" fillId="2" borderId="5" xfId="0" applyNumberFormat="1" applyFont="1" applyFill="1" applyBorder="1" applyAlignment="1">
      <alignment wrapText="1"/>
    </xf>
    <xf numFmtId="167" fontId="11" fillId="2" borderId="0" xfId="0" applyNumberFormat="1" applyFont="1" applyFill="1" applyAlignment="1">
      <alignment wrapText="1"/>
    </xf>
    <xf numFmtId="168" fontId="11" fillId="2" borderId="0" xfId="0" applyNumberFormat="1" applyFont="1" applyFill="1" applyAlignment="1">
      <alignment wrapText="1"/>
    </xf>
    <xf numFmtId="168" fontId="11" fillId="2" borderId="4" xfId="0" applyNumberFormat="1" applyFont="1" applyFill="1" applyBorder="1" applyAlignment="1">
      <alignment wrapText="1"/>
    </xf>
    <xf numFmtId="169" fontId="11" fillId="2" borderId="5" xfId="0" applyNumberFormat="1" applyFont="1" applyFill="1" applyBorder="1" applyAlignment="1">
      <alignment wrapText="1"/>
    </xf>
    <xf numFmtId="169" fontId="11" fillId="2" borderId="0" xfId="0" applyNumberFormat="1" applyFont="1" applyFill="1" applyAlignment="1">
      <alignment wrapText="1"/>
    </xf>
    <xf numFmtId="169" fontId="11" fillId="2" borderId="4" xfId="0" applyNumberFormat="1" applyFont="1" applyFill="1" applyBorder="1" applyAlignment="1">
      <alignment wrapText="1"/>
    </xf>
    <xf numFmtId="0" fontId="11" fillId="0" borderId="5" xfId="0" applyFont="1" applyBorder="1" applyAlignment="1">
      <alignment horizontal="left" wrapText="1"/>
    </xf>
    <xf numFmtId="0" fontId="12" fillId="2" borderId="5" xfId="0" applyFont="1" applyFill="1" applyBorder="1" applyAlignment="1">
      <alignment horizontal="left" wrapText="1"/>
    </xf>
    <xf numFmtId="169" fontId="11" fillId="0" borderId="5" xfId="0" applyNumberFormat="1" applyFont="1" applyBorder="1" applyAlignment="1">
      <alignment wrapText="1"/>
    </xf>
    <xf numFmtId="169" fontId="11" fillId="0" borderId="0" xfId="0" applyNumberFormat="1" applyFont="1" applyAlignment="1">
      <alignment wrapText="1"/>
    </xf>
    <xf numFmtId="169" fontId="11" fillId="0" borderId="4" xfId="0" applyNumberFormat="1" applyFont="1" applyBorder="1" applyAlignment="1">
      <alignment wrapText="1"/>
    </xf>
    <xf numFmtId="0" fontId="11" fillId="0" borderId="5" xfId="0" applyFont="1" applyBorder="1" applyAlignment="1">
      <alignment horizontal="right" wrapText="1"/>
    </xf>
    <xf numFmtId="170" fontId="11" fillId="0" borderId="0" xfId="0" applyNumberFormat="1" applyFont="1" applyAlignment="1">
      <alignment horizontal="right" wrapText="1"/>
    </xf>
    <xf numFmtId="0" fontId="11" fillId="0" borderId="4" xfId="0" applyFont="1" applyBorder="1" applyAlignment="1">
      <alignment horizontal="right" wrapText="1"/>
    </xf>
    <xf numFmtId="0" fontId="11" fillId="2" borderId="4" xfId="0" applyFont="1" applyFill="1" applyBorder="1" applyAlignment="1">
      <alignment horizontal="right" wrapText="1"/>
    </xf>
    <xf numFmtId="0" fontId="11" fillId="0" borderId="5" xfId="0" applyFont="1" applyBorder="1" applyAlignment="1">
      <alignment wrapText="1"/>
    </xf>
    <xf numFmtId="171" fontId="11" fillId="0" borderId="0" xfId="0" applyNumberFormat="1" applyFont="1" applyAlignment="1">
      <alignment wrapText="1"/>
    </xf>
    <xf numFmtId="0" fontId="11" fillId="0" borderId="4" xfId="0" applyFont="1" applyBorder="1" applyAlignment="1">
      <alignment wrapText="1"/>
    </xf>
    <xf numFmtId="0" fontId="11" fillId="2" borderId="4" xfId="0" applyFont="1" applyFill="1" applyBorder="1" applyAlignment="1">
      <alignment wrapText="1"/>
    </xf>
    <xf numFmtId="172" fontId="11" fillId="0" borderId="5" xfId="0" applyNumberFormat="1" applyFont="1" applyBorder="1" applyAlignment="1">
      <alignment wrapText="1"/>
    </xf>
    <xf numFmtId="172" fontId="11" fillId="0" borderId="0" xfId="0" applyNumberFormat="1" applyFont="1" applyAlignment="1">
      <alignment wrapText="1"/>
    </xf>
    <xf numFmtId="173" fontId="11" fillId="0" borderId="0" xfId="0" applyNumberFormat="1" applyFont="1" applyAlignment="1">
      <alignment horizontal="right" wrapText="1"/>
    </xf>
    <xf numFmtId="173" fontId="11" fillId="0" borderId="4" xfId="0" applyNumberFormat="1" applyFont="1" applyBorder="1" applyAlignment="1">
      <alignment horizontal="right" wrapText="1"/>
    </xf>
    <xf numFmtId="0" fontId="11" fillId="0" borderId="6" xfId="0" applyFont="1" applyBorder="1" applyAlignment="1">
      <alignment wrapText="1"/>
    </xf>
    <xf numFmtId="172" fontId="11" fillId="0" borderId="6" xfId="0" applyNumberFormat="1" applyFont="1" applyBorder="1" applyAlignment="1">
      <alignment wrapText="1"/>
    </xf>
    <xf numFmtId="172" fontId="11" fillId="0" borderId="7" xfId="0" applyNumberFormat="1" applyFont="1" applyBorder="1" applyAlignment="1">
      <alignment wrapText="1"/>
    </xf>
    <xf numFmtId="173" fontId="11" fillId="0" borderId="7" xfId="0" applyNumberFormat="1" applyFont="1" applyBorder="1" applyAlignment="1">
      <alignment horizontal="right" wrapText="1"/>
    </xf>
    <xf numFmtId="164" fontId="12" fillId="0" borderId="2" xfId="0" applyNumberFormat="1" applyFont="1" applyBorder="1" applyAlignment="1">
      <alignment horizontal="center" wrapText="1"/>
    </xf>
    <xf numFmtId="0" fontId="12" fillId="0" borderId="9" xfId="0" applyFont="1" applyBorder="1" applyAlignment="1">
      <alignment horizontal="left" wrapText="1"/>
    </xf>
    <xf numFmtId="169" fontId="11" fillId="0" borderId="10" xfId="0" applyNumberFormat="1" applyFont="1" applyBorder="1" applyAlignment="1">
      <alignment wrapText="1"/>
    </xf>
    <xf numFmtId="169" fontId="11" fillId="0" borderId="9" xfId="0" applyNumberFormat="1" applyFont="1" applyBorder="1" applyAlignment="1">
      <alignment wrapText="1"/>
    </xf>
    <xf numFmtId="169" fontId="11" fillId="0" borderId="6" xfId="0" applyNumberFormat="1" applyFont="1" applyBorder="1" applyAlignment="1">
      <alignment wrapText="1"/>
    </xf>
    <xf numFmtId="169" fontId="11" fillId="0" borderId="7" xfId="0" applyNumberFormat="1" applyFont="1" applyBorder="1" applyAlignment="1">
      <alignment wrapText="1"/>
    </xf>
    <xf numFmtId="169" fontId="11" fillId="0" borderId="11" xfId="0" applyNumberFormat="1" applyFont="1" applyBorder="1" applyAlignment="1">
      <alignment wrapText="1"/>
    </xf>
    <xf numFmtId="169" fontId="11" fillId="0" borderId="3" xfId="0" applyNumberFormat="1" applyFont="1" applyBorder="1" applyAlignment="1">
      <alignment wrapText="1"/>
    </xf>
    <xf numFmtId="169" fontId="11" fillId="0" borderId="1" xfId="0" applyNumberFormat="1" applyFont="1" applyBorder="1" applyAlignment="1">
      <alignment wrapText="1"/>
    </xf>
    <xf numFmtId="0" fontId="12" fillId="0" borderId="6" xfId="0" applyFont="1" applyBorder="1" applyAlignment="1">
      <alignment horizontal="left" wrapText="1"/>
    </xf>
    <xf numFmtId="167" fontId="11" fillId="0" borderId="14" xfId="0" applyNumberFormat="1" applyFont="1" applyBorder="1" applyAlignment="1">
      <alignment wrapText="1"/>
    </xf>
    <xf numFmtId="167" fontId="11" fillId="0" borderId="2" xfId="0" applyNumberFormat="1" applyFont="1" applyBorder="1" applyAlignment="1">
      <alignment wrapText="1"/>
    </xf>
    <xf numFmtId="167" fontId="11" fillId="0" borderId="13" xfId="0" applyNumberFormat="1" applyFont="1" applyBorder="1" applyAlignment="1">
      <alignment wrapText="1"/>
    </xf>
    <xf numFmtId="167" fontId="11" fillId="0" borderId="12" xfId="0" applyNumberFormat="1" applyFont="1" applyBorder="1" applyAlignment="1">
      <alignment wrapText="1"/>
    </xf>
    <xf numFmtId="0" fontId="12" fillId="0" borderId="9" xfId="0" applyFont="1" applyBorder="1" applyAlignment="1">
      <alignment horizontal="center" wrapText="1"/>
    </xf>
    <xf numFmtId="0" fontId="1" fillId="0" borderId="9" xfId="0" applyFont="1" applyBorder="1" applyAlignment="1">
      <alignment wrapText="1"/>
    </xf>
    <xf numFmtId="164" fontId="13" fillId="0" borderId="3" xfId="0" applyNumberFormat="1" applyFont="1" applyBorder="1" applyAlignment="1">
      <alignment horizontal="center" wrapText="1"/>
    </xf>
    <xf numFmtId="0" fontId="1" fillId="0" borderId="10" xfId="0" applyFont="1" applyBorder="1" applyAlignment="1">
      <alignment wrapText="1"/>
    </xf>
    <xf numFmtId="0" fontId="11" fillId="2" borderId="9" xfId="0" applyFont="1" applyFill="1" applyBorder="1" applyAlignment="1">
      <alignment horizontal="right" wrapText="1"/>
    </xf>
    <xf numFmtId="0" fontId="11" fillId="2" borderId="0" xfId="0" applyFont="1" applyFill="1" applyAlignment="1">
      <alignment horizontal="right" wrapText="1"/>
    </xf>
    <xf numFmtId="0" fontId="14" fillId="2" borderId="0" xfId="0" applyFont="1" applyFill="1" applyAlignment="1">
      <alignment wrapText="1"/>
    </xf>
    <xf numFmtId="0" fontId="14" fillId="0" borderId="5" xfId="0" applyFont="1" applyBorder="1" applyAlignment="1">
      <alignment wrapText="1"/>
    </xf>
    <xf numFmtId="0" fontId="14" fillId="0" borderId="9" xfId="0" applyFont="1" applyBorder="1" applyAlignment="1">
      <alignment wrapText="1"/>
    </xf>
    <xf numFmtId="0" fontId="14" fillId="2" borderId="4" xfId="0" applyFont="1" applyFill="1" applyBorder="1" applyAlignment="1">
      <alignment wrapText="1"/>
    </xf>
    <xf numFmtId="0" fontId="11" fillId="0" borderId="9" xfId="0" applyFont="1" applyBorder="1" applyAlignment="1">
      <alignment horizontal="right" wrapText="1"/>
    </xf>
    <xf numFmtId="0" fontId="14" fillId="2" borderId="5" xfId="0" applyFont="1" applyFill="1" applyBorder="1" applyAlignment="1">
      <alignment wrapText="1"/>
    </xf>
    <xf numFmtId="0" fontId="14" fillId="2" borderId="9" xfId="0" applyFont="1" applyFill="1" applyBorder="1" applyAlignment="1">
      <alignment wrapText="1"/>
    </xf>
    <xf numFmtId="0" fontId="11" fillId="2" borderId="5" xfId="0" applyFont="1" applyFill="1" applyBorder="1" applyAlignment="1">
      <alignment horizontal="right" wrapText="1"/>
    </xf>
    <xf numFmtId="0" fontId="11" fillId="0" borderId="9" xfId="0" applyFont="1" applyBorder="1" applyAlignment="1">
      <alignment wrapText="1"/>
    </xf>
    <xf numFmtId="0" fontId="14" fillId="2" borderId="0" xfId="0" applyFont="1" applyFill="1" applyAlignment="1">
      <alignment horizontal="right" wrapText="1"/>
    </xf>
    <xf numFmtId="0" fontId="1" fillId="0" borderId="5" xfId="0" applyFont="1" applyBorder="1" applyAlignment="1">
      <alignment wrapText="1"/>
    </xf>
    <xf numFmtId="0" fontId="11" fillId="0" borderId="11" xfId="0" applyFont="1" applyBorder="1" applyAlignment="1">
      <alignment wrapText="1"/>
    </xf>
    <xf numFmtId="0" fontId="11" fillId="0" borderId="11" xfId="0" applyFont="1" applyBorder="1" applyAlignment="1">
      <alignment horizontal="right" wrapText="1"/>
    </xf>
    <xf numFmtId="0" fontId="12" fillId="0" borderId="1" xfId="0" applyFont="1" applyBorder="1" applyAlignment="1">
      <alignment horizontal="left" wrapText="1"/>
    </xf>
    <xf numFmtId="0" fontId="1" fillId="0" borderId="3" xfId="0" applyFont="1" applyBorder="1" applyAlignment="1">
      <alignment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2" xfId="0" applyFont="1" applyBorder="1" applyAlignment="1">
      <alignment horizontal="left" wrapText="1"/>
    </xf>
    <xf numFmtId="0" fontId="1" fillId="0" borderId="2" xfId="0" applyFont="1" applyBorder="1" applyAlignment="1">
      <alignment wrapText="1"/>
    </xf>
    <xf numFmtId="0" fontId="1" fillId="0" borderId="15" xfId="0" applyFont="1" applyBorder="1" applyAlignment="1">
      <alignment wrapText="1"/>
    </xf>
    <xf numFmtId="0" fontId="12" fillId="0" borderId="3" xfId="0" applyFont="1" applyBorder="1" applyAlignment="1">
      <alignment horizontal="left" wrapText="1"/>
    </xf>
    <xf numFmtId="0" fontId="1" fillId="0" borderId="11" xfId="0" applyFont="1" applyBorder="1" applyAlignment="1">
      <alignment wrapText="1"/>
    </xf>
    <xf numFmtId="164" fontId="12" fillId="0" borderId="12" xfId="0" applyNumberFormat="1" applyFont="1" applyBorder="1" applyAlignment="1">
      <alignment horizontal="center" wrapText="1"/>
    </xf>
    <xf numFmtId="0" fontId="12" fillId="0" borderId="2" xfId="0" applyFont="1" applyBorder="1" applyAlignment="1">
      <alignment wrapText="1"/>
    </xf>
    <xf numFmtId="0" fontId="12" fillId="0" borderId="12" xfId="0" applyFont="1" applyBorder="1" applyAlignment="1">
      <alignment wrapText="1"/>
    </xf>
    <xf numFmtId="167" fontId="11" fillId="0" borderId="0" xfId="0" applyNumberFormat="1" applyFont="1" applyAlignment="1">
      <alignment wrapText="1"/>
    </xf>
    <xf numFmtId="167" fontId="11" fillId="0" borderId="5" xfId="0" applyNumberFormat="1" applyFont="1" applyBorder="1" applyAlignment="1">
      <alignment wrapText="1"/>
    </xf>
    <xf numFmtId="169" fontId="11" fillId="0" borderId="14" xfId="0" applyNumberFormat="1" applyFont="1" applyBorder="1" applyAlignment="1">
      <alignment wrapText="1"/>
    </xf>
    <xf numFmtId="169" fontId="11" fillId="0" borderId="2" xfId="0" applyNumberFormat="1" applyFont="1" applyBorder="1" applyAlignment="1">
      <alignment wrapText="1"/>
    </xf>
    <xf numFmtId="169" fontId="11" fillId="0" borderId="0" xfId="0" applyNumberFormat="1" applyFont="1" applyAlignment="1">
      <alignment wrapText="1"/>
    </xf>
    <xf numFmtId="169" fontId="11" fillId="0" borderId="5" xfId="0" applyNumberFormat="1" applyFont="1" applyBorder="1" applyAlignment="1">
      <alignment wrapText="1"/>
    </xf>
    <xf numFmtId="169" fontId="11" fillId="0" borderId="7" xfId="0" applyNumberFormat="1" applyFont="1" applyBorder="1" applyAlignment="1">
      <alignment wrapText="1"/>
    </xf>
    <xf numFmtId="173" fontId="11" fillId="0" borderId="2" xfId="0" applyNumberFormat="1" applyFont="1" applyBorder="1" applyAlignment="1">
      <alignment horizontal="right" wrapText="1"/>
    </xf>
    <xf numFmtId="0" fontId="14" fillId="0" borderId="2" xfId="0" applyFont="1" applyBorder="1" applyAlignment="1">
      <alignment wrapText="1"/>
    </xf>
    <xf numFmtId="0" fontId="14" fillId="0" borderId="15" xfId="0" applyFont="1" applyBorder="1" applyAlignment="1">
      <alignment wrapText="1"/>
    </xf>
    <xf numFmtId="164" fontId="12" fillId="0" borderId="1" xfId="0" applyNumberFormat="1" applyFont="1" applyBorder="1" applyAlignment="1">
      <alignment horizontal="center" wrapText="1"/>
    </xf>
    <xf numFmtId="0" fontId="11" fillId="0" borderId="3" xfId="0" applyFont="1" applyBorder="1" applyAlignment="1">
      <alignment horizontal="right" wrapText="1"/>
    </xf>
    <xf numFmtId="0" fontId="11" fillId="0" borderId="3" xfId="0" applyFont="1" applyBorder="1" applyAlignment="1">
      <alignment wrapText="1"/>
    </xf>
    <xf numFmtId="0" fontId="11" fillId="0" borderId="9" xfId="0" applyFont="1" applyBorder="1" applyAlignment="1">
      <alignment horizontal="left" wrapText="1"/>
    </xf>
    <xf numFmtId="0" fontId="11" fillId="0" borderId="9" xfId="0" applyFont="1" applyBorder="1" applyAlignment="1">
      <alignment horizontal="left" wrapText="1" indent="1"/>
    </xf>
    <xf numFmtId="0" fontId="11" fillId="0" borderId="9" xfId="0" applyFont="1" applyBorder="1" applyAlignment="1">
      <alignment horizontal="left" wrapText="1" indent="4"/>
    </xf>
    <xf numFmtId="0" fontId="12" fillId="0" borderId="9" xfId="0" applyFont="1" applyBorder="1" applyAlignment="1">
      <alignment horizontal="left" wrapText="1" indent="4"/>
    </xf>
    <xf numFmtId="167" fontId="11" fillId="0" borderId="16" xfId="0" applyNumberFormat="1" applyFont="1" applyBorder="1" applyAlignment="1">
      <alignment wrapText="1"/>
    </xf>
    <xf numFmtId="0" fontId="11" fillId="0" borderId="9" xfId="0" applyFont="1" applyBorder="1" applyAlignment="1">
      <alignment wrapText="1" indent="1"/>
    </xf>
    <xf numFmtId="0" fontId="12" fillId="0" borderId="11" xfId="0" applyFont="1" applyBorder="1" applyAlignment="1">
      <alignment horizontal="left" wrapText="1" indent="4"/>
    </xf>
    <xf numFmtId="0" fontId="1" fillId="2" borderId="4" xfId="0" applyFont="1" applyFill="1" applyBorder="1" applyAlignment="1">
      <alignment wrapText="1"/>
    </xf>
    <xf numFmtId="0" fontId="1" fillId="3" borderId="4" xfId="0" applyFont="1" applyFill="1" applyBorder="1" applyAlignment="1">
      <alignment wrapText="1"/>
    </xf>
    <xf numFmtId="0" fontId="11" fillId="3" borderId="4" xfId="0" applyFont="1" applyFill="1" applyBorder="1" applyAlignment="1">
      <alignment horizontal="left" wrapText="1"/>
    </xf>
    <xf numFmtId="0" fontId="1" fillId="3" borderId="9" xfId="0" applyFont="1" applyFill="1" applyBorder="1" applyAlignment="1">
      <alignment wrapText="1"/>
    </xf>
    <xf numFmtId="0" fontId="1" fillId="3" borderId="0" xfId="0" applyFont="1" applyFill="1" applyAlignment="1">
      <alignment wrapText="1"/>
    </xf>
    <xf numFmtId="0" fontId="12" fillId="3" borderId="4" xfId="0" applyFont="1" applyFill="1" applyBorder="1" applyAlignment="1">
      <alignment horizontal="left" wrapText="1" indent="4"/>
    </xf>
    <xf numFmtId="0" fontId="1" fillId="0" borderId="17" xfId="0" applyFont="1" applyBorder="1" applyAlignment="1">
      <alignment wrapText="1"/>
    </xf>
    <xf numFmtId="0" fontId="11" fillId="0" borderId="3" xfId="0" applyFont="1" applyBorder="1" applyAlignment="1">
      <alignment horizontal="left" wrapText="1"/>
    </xf>
    <xf numFmtId="0" fontId="1" fillId="3" borderId="8" xfId="0" applyFont="1" applyFill="1" applyBorder="1" applyAlignment="1">
      <alignment wrapText="1"/>
    </xf>
    <xf numFmtId="0" fontId="11" fillId="2" borderId="9" xfId="0" applyFont="1" applyFill="1" applyBorder="1" applyAlignment="1">
      <alignment horizontal="left" wrapText="1"/>
    </xf>
    <xf numFmtId="0" fontId="11" fillId="0" borderId="7" xfId="0" applyFont="1" applyBorder="1" applyAlignment="1">
      <alignment wrapText="1"/>
    </xf>
    <xf numFmtId="167" fontId="11" fillId="2" borderId="16" xfId="0" applyNumberFormat="1" applyFont="1" applyFill="1" applyBorder="1" applyAlignment="1">
      <alignment wrapText="1"/>
    </xf>
    <xf numFmtId="0" fontId="1" fillId="0" borderId="18" xfId="0" applyFont="1" applyBorder="1" applyAlignment="1">
      <alignment wrapText="1"/>
    </xf>
    <xf numFmtId="0" fontId="12" fillId="0" borderId="0" xfId="0" applyFont="1" applyAlignment="1">
      <alignment horizontal="center" wrapText="1"/>
    </xf>
    <xf numFmtId="164" fontId="12" fillId="0" borderId="0" xfId="0" applyNumberFormat="1" applyFont="1" applyAlignment="1">
      <alignment horizontal="center" wrapText="1"/>
    </xf>
    <xf numFmtId="174" fontId="12" fillId="0" borderId="10" xfId="0" applyNumberFormat="1" applyFont="1" applyBorder="1" applyAlignment="1">
      <alignment horizontal="center" wrapText="1"/>
    </xf>
    <xf numFmtId="0" fontId="12" fillId="0" borderId="0" xfId="0" applyFont="1" applyAlignment="1">
      <alignment wrapText="1"/>
    </xf>
    <xf numFmtId="0" fontId="12" fillId="0" borderId="6" xfId="0" applyFont="1" applyBorder="1" applyAlignment="1">
      <alignment wrapText="1"/>
    </xf>
    <xf numFmtId="0" fontId="11" fillId="0" borderId="0" xfId="0" applyFont="1" applyAlignment="1">
      <alignment wrapText="1"/>
    </xf>
    <xf numFmtId="0" fontId="11" fillId="0" borderId="9" xfId="0" applyFont="1" applyBorder="1" applyAlignment="1">
      <alignment wrapText="1" indent="2"/>
    </xf>
    <xf numFmtId="0" fontId="11" fillId="0" borderId="9" xfId="0" applyFont="1" applyBorder="1" applyAlignment="1">
      <alignment wrapText="1" indent="4"/>
    </xf>
    <xf numFmtId="0" fontId="12" fillId="0" borderId="9" xfId="0" applyFont="1" applyBorder="1" applyAlignment="1">
      <alignment wrapText="1"/>
    </xf>
    <xf numFmtId="0" fontId="11" fillId="0" borderId="9" xfId="0" applyFont="1" applyBorder="1" applyAlignment="1">
      <alignment wrapText="1"/>
    </xf>
    <xf numFmtId="167" fontId="11" fillId="0" borderId="19" xfId="0" applyNumberFormat="1" applyFont="1" applyBorder="1" applyAlignment="1">
      <alignment wrapText="1"/>
    </xf>
    <xf numFmtId="0" fontId="12" fillId="0" borderId="14" xfId="0" applyFont="1" applyBorder="1" applyAlignment="1">
      <alignment horizontal="center" wrapText="1"/>
    </xf>
    <xf numFmtId="0" fontId="11" fillId="0" borderId="10" xfId="0" applyFont="1" applyBorder="1" applyAlignment="1">
      <alignment horizontal="left" wrapText="1"/>
    </xf>
    <xf numFmtId="0" fontId="1" fillId="0" borderId="20" xfId="0" applyFont="1" applyBorder="1" applyAlignment="1">
      <alignment wrapText="1"/>
    </xf>
    <xf numFmtId="0" fontId="11" fillId="2" borderId="9" xfId="0" applyFont="1" applyFill="1" applyBorder="1" applyAlignment="1">
      <alignment wrapText="1"/>
    </xf>
    <xf numFmtId="167" fontId="11" fillId="2" borderId="3" xfId="0" applyNumberFormat="1" applyFont="1" applyFill="1" applyBorder="1" applyAlignment="1">
      <alignment wrapText="1"/>
    </xf>
    <xf numFmtId="167" fontId="11" fillId="0" borderId="7" xfId="0" applyNumberFormat="1" applyFont="1" applyBorder="1" applyAlignment="1">
      <alignment wrapText="1"/>
    </xf>
    <xf numFmtId="0" fontId="11" fillId="2" borderId="0" xfId="0" applyFont="1" applyFill="1" applyAlignment="1">
      <alignment wrapText="1"/>
    </xf>
    <xf numFmtId="0" fontId="11" fillId="2" borderId="3" xfId="0" applyFont="1" applyFill="1" applyBorder="1" applyAlignment="1">
      <alignment horizontal="right" wrapText="1"/>
    </xf>
    <xf numFmtId="0" fontId="11" fillId="2" borderId="3" xfId="0" applyFont="1" applyFill="1" applyBorder="1" applyAlignment="1">
      <alignment horizontal="left" wrapText="1"/>
    </xf>
    <xf numFmtId="0" fontId="11" fillId="2" borderId="0" xfId="0" applyFont="1" applyFill="1" applyAlignment="1">
      <alignment horizontal="left" wrapText="1"/>
    </xf>
    <xf numFmtId="0" fontId="11" fillId="0" borderId="11" xfId="0" applyFont="1" applyBorder="1" applyAlignment="1">
      <alignment horizontal="left" wrapText="1"/>
    </xf>
    <xf numFmtId="0" fontId="11" fillId="0" borderId="18" xfId="0" applyFont="1" applyBorder="1" applyAlignment="1">
      <alignment horizontal="right" wrapText="1"/>
    </xf>
    <xf numFmtId="0" fontId="11" fillId="0" borderId="21" xfId="0" applyFont="1" applyBorder="1" applyAlignment="1">
      <alignment horizontal="right" wrapText="1"/>
    </xf>
    <xf numFmtId="0" fontId="11" fillId="2" borderId="9" xfId="0" applyFont="1" applyFill="1" applyBorder="1" applyAlignment="1">
      <alignment horizontal="left" wrapText="1" indent="1"/>
    </xf>
    <xf numFmtId="0" fontId="12" fillId="0" borderId="9" xfId="0" applyFont="1" applyBorder="1" applyAlignment="1">
      <alignment wrapText="1" indent="1"/>
    </xf>
    <xf numFmtId="0" fontId="11" fillId="3" borderId="9" xfId="0" applyFont="1" applyFill="1" applyBorder="1" applyAlignment="1">
      <alignment horizontal="left" wrapText="1" indent="1"/>
    </xf>
    <xf numFmtId="169" fontId="11" fillId="3" borderId="0" xfId="0" applyNumberFormat="1" applyFont="1" applyFill="1" applyAlignment="1">
      <alignment wrapText="1"/>
    </xf>
    <xf numFmtId="0" fontId="11" fillId="2" borderId="11" xfId="0" applyFont="1" applyFill="1" applyBorder="1" applyAlignment="1">
      <alignment horizontal="left" wrapText="1" indent="1"/>
    </xf>
    <xf numFmtId="169" fontId="11" fillId="2" borderId="7" xfId="0" applyNumberFormat="1" applyFont="1" applyFill="1" applyBorder="1" applyAlignment="1">
      <alignment wrapText="1"/>
    </xf>
    <xf numFmtId="0" fontId="11" fillId="3" borderId="0" xfId="0" applyFont="1" applyFill="1" applyAlignment="1">
      <alignment horizontal="right" wrapText="1"/>
    </xf>
    <xf numFmtId="0" fontId="11" fillId="3" borderId="0" xfId="0" applyFont="1" applyFill="1" applyAlignment="1">
      <alignment horizontal="left" wrapText="1"/>
    </xf>
    <xf numFmtId="0" fontId="11" fillId="3" borderId="9" xfId="0" applyFont="1" applyFill="1" applyBorder="1" applyAlignment="1">
      <alignment horizontal="right" wrapText="1"/>
    </xf>
    <xf numFmtId="0" fontId="11" fillId="2" borderId="7" xfId="0" applyFont="1" applyFill="1" applyBorder="1" applyAlignment="1">
      <alignment horizontal="right" wrapText="1"/>
    </xf>
    <xf numFmtId="0" fontId="11" fillId="2" borderId="7" xfId="0" applyFont="1" applyFill="1" applyBorder="1" applyAlignment="1">
      <alignment horizontal="left" wrapText="1"/>
    </xf>
    <xf numFmtId="0" fontId="11" fillId="2" borderId="11" xfId="0" applyFont="1" applyFill="1" applyBorder="1" applyAlignment="1">
      <alignment horizontal="right" wrapText="1"/>
    </xf>
    <xf numFmtId="0" fontId="11" fillId="2" borderId="9" xfId="0" applyFont="1" applyFill="1" applyBorder="1" applyAlignment="1">
      <alignment wrapText="1" indent="1"/>
    </xf>
    <xf numFmtId="0" fontId="11" fillId="2" borderId="9" xfId="0" applyFont="1" applyFill="1" applyBorder="1" applyAlignment="1">
      <alignment wrapText="1" indent="4"/>
    </xf>
    <xf numFmtId="169" fontId="11" fillId="2" borderId="2" xfId="0" applyNumberFormat="1" applyFont="1" applyFill="1" applyBorder="1" applyAlignment="1">
      <alignment wrapText="1"/>
    </xf>
    <xf numFmtId="0" fontId="11" fillId="2" borderId="9" xfId="0" applyFont="1" applyFill="1" applyBorder="1" applyAlignment="1">
      <alignment wrapText="1" indent="2"/>
    </xf>
    <xf numFmtId="0" fontId="11" fillId="3" borderId="9" xfId="0" applyFont="1" applyFill="1" applyBorder="1" applyAlignment="1">
      <alignment wrapText="1"/>
    </xf>
    <xf numFmtId="169" fontId="11" fillId="3" borderId="2" xfId="0" applyNumberFormat="1" applyFont="1" applyFill="1" applyBorder="1" applyAlignment="1">
      <alignment wrapText="1"/>
    </xf>
    <xf numFmtId="169" fontId="11" fillId="3" borderId="3" xfId="0" applyNumberFormat="1" applyFont="1" applyFill="1" applyBorder="1" applyAlignment="1">
      <alignment wrapText="1"/>
    </xf>
    <xf numFmtId="0" fontId="12" fillId="0" borderId="9" xfId="0" applyFont="1" applyBorder="1" applyAlignment="1">
      <alignment wrapText="1" indent="4"/>
    </xf>
    <xf numFmtId="166" fontId="11" fillId="0" borderId="0" xfId="0" applyNumberFormat="1" applyFont="1" applyAlignment="1">
      <alignment horizontal="right" wrapText="1"/>
    </xf>
    <xf numFmtId="0" fontId="11" fillId="0" borderId="2" xfId="0" applyFont="1" applyBorder="1" applyAlignment="1">
      <alignment wrapText="1"/>
    </xf>
    <xf numFmtId="0" fontId="12" fillId="3" borderId="9" xfId="0" applyFont="1" applyFill="1" applyBorder="1" applyAlignment="1">
      <alignment wrapText="1"/>
    </xf>
    <xf numFmtId="167" fontId="11" fillId="3" borderId="16" xfId="0" applyNumberFormat="1" applyFont="1" applyFill="1" applyBorder="1" applyAlignment="1">
      <alignment wrapText="1"/>
    </xf>
    <xf numFmtId="0" fontId="11" fillId="2" borderId="11" xfId="0" applyFont="1" applyFill="1" applyBorder="1" applyAlignment="1">
      <alignment wrapText="1"/>
    </xf>
    <xf numFmtId="167" fontId="11" fillId="2" borderId="18" xfId="0" applyNumberFormat="1" applyFont="1" applyFill="1" applyBorder="1" applyAlignment="1">
      <alignment wrapText="1"/>
    </xf>
    <xf numFmtId="0" fontId="11" fillId="2" borderId="2" xfId="0" applyFont="1" applyFill="1" applyBorder="1" applyAlignment="1">
      <alignment horizontal="right" wrapText="1"/>
    </xf>
    <xf numFmtId="0" fontId="11" fillId="0" borderId="2" xfId="0" applyFont="1" applyBorder="1" applyAlignment="1">
      <alignment horizontal="right" wrapText="1"/>
    </xf>
    <xf numFmtId="0" fontId="11" fillId="2" borderId="0" xfId="0" applyFont="1" applyFill="1" applyAlignment="1">
      <alignment horizontal="center" vertical="top" wrapText="1"/>
    </xf>
    <xf numFmtId="0" fontId="11" fillId="0" borderId="0" xfId="0" applyFont="1" applyAlignment="1">
      <alignment horizontal="center" vertical="top" wrapText="1"/>
    </xf>
    <xf numFmtId="0" fontId="6" fillId="0" borderId="0" xfId="0" applyFont="1" applyAlignment="1">
      <alignment horizontal="left" wrapText="1"/>
    </xf>
    <xf numFmtId="0" fontId="1" fillId="2" borderId="0" xfId="0" applyFont="1" applyFill="1" applyAlignment="1">
      <alignment wrapText="1"/>
    </xf>
    <xf numFmtId="0" fontId="1" fillId="2" borderId="3" xfId="0" applyFont="1" applyFill="1" applyBorder="1" applyAlignment="1">
      <alignment wrapText="1"/>
    </xf>
    <xf numFmtId="0" fontId="11" fillId="2" borderId="0" xfId="0" applyFont="1" applyFill="1" applyAlignment="1">
      <alignment horizontal="left" vertical="top" wrapText="1"/>
    </xf>
    <xf numFmtId="0" fontId="1" fillId="2" borderId="8" xfId="0" applyFont="1" applyFill="1" applyBorder="1" applyAlignment="1">
      <alignment wrapText="1"/>
    </xf>
    <xf numFmtId="0" fontId="11" fillId="0" borderId="1" xfId="0" applyFont="1" applyBorder="1" applyAlignment="1">
      <alignment horizontal="left" wrapText="1"/>
    </xf>
    <xf numFmtId="0" fontId="17" fillId="0" borderId="2" xfId="0" applyFont="1" applyBorder="1" applyAlignment="1">
      <alignment wrapText="1"/>
    </xf>
    <xf numFmtId="0" fontId="17" fillId="0" borderId="12" xfId="0" applyFont="1" applyBorder="1" applyAlignment="1">
      <alignment wrapText="1"/>
    </xf>
    <xf numFmtId="167" fontId="11" fillId="2" borderId="15" xfId="0" applyNumberFormat="1" applyFont="1" applyFill="1" applyBorder="1" applyAlignment="1">
      <alignment wrapText="1"/>
    </xf>
    <xf numFmtId="173" fontId="11" fillId="2" borderId="2" xfId="0" applyNumberFormat="1" applyFont="1" applyFill="1" applyBorder="1" applyAlignment="1">
      <alignment horizontal="right" wrapText="1"/>
    </xf>
    <xf numFmtId="172" fontId="11" fillId="2" borderId="2" xfId="0" applyNumberFormat="1" applyFont="1" applyFill="1" applyBorder="1" applyAlignment="1">
      <alignment horizontal="right" wrapText="1"/>
    </xf>
    <xf numFmtId="0" fontId="11" fillId="0" borderId="11" xfId="0" applyFont="1" applyBorder="1" applyAlignment="1">
      <alignment horizontal="left" wrapText="1" indent="1"/>
    </xf>
    <xf numFmtId="0" fontId="16" fillId="0" borderId="9" xfId="0" applyFont="1" applyBorder="1" applyAlignment="1">
      <alignment horizontal="center" wrapText="1"/>
    </xf>
    <xf numFmtId="0" fontId="17" fillId="0" borderId="9" xfId="0" applyFont="1" applyBorder="1" applyAlignment="1">
      <alignment horizontal="center" wrapText="1"/>
    </xf>
    <xf numFmtId="0" fontId="12" fillId="2" borderId="0" xfId="0" applyFont="1" applyFill="1" applyAlignment="1">
      <alignment horizontal="center" wrapText="1"/>
    </xf>
    <xf numFmtId="0" fontId="7" fillId="2" borderId="0" xfId="0" applyFont="1" applyFill="1" applyAlignment="1">
      <alignment wrapText="1"/>
    </xf>
    <xf numFmtId="0" fontId="18" fillId="0" borderId="1" xfId="0" applyFont="1" applyBorder="1" applyAlignment="1">
      <alignment horizontal="left" wrapText="1"/>
    </xf>
    <xf numFmtId="0" fontId="12" fillId="3" borderId="2" xfId="0" applyFont="1" applyFill="1" applyBorder="1" applyAlignment="1">
      <alignment wrapText="1"/>
    </xf>
    <xf numFmtId="169" fontId="11" fillId="2" borderId="8" xfId="0" applyNumberFormat="1" applyFont="1" applyFill="1" applyBorder="1" applyAlignment="1">
      <alignment wrapText="1"/>
    </xf>
    <xf numFmtId="167" fontId="11" fillId="2" borderId="22" xfId="0" applyNumberFormat="1" applyFont="1" applyFill="1" applyBorder="1" applyAlignment="1">
      <alignment wrapText="1"/>
    </xf>
    <xf numFmtId="0" fontId="12" fillId="3" borderId="2" xfId="0" applyFont="1" applyFill="1" applyBorder="1" applyAlignment="1">
      <alignment horizontal="center" wrapText="1"/>
    </xf>
    <xf numFmtId="0" fontId="11" fillId="0" borderId="9" xfId="0" applyFont="1" applyBorder="1" applyAlignment="1">
      <alignment horizontal="left" wrapText="1" indent="2"/>
    </xf>
    <xf numFmtId="0" fontId="15" fillId="0" borderId="9" xfId="0" applyFont="1" applyBorder="1" applyAlignment="1">
      <alignment horizontal="left" wrapText="1"/>
    </xf>
    <xf numFmtId="0" fontId="14" fillId="0" borderId="11" xfId="0" applyFont="1" applyBorder="1" applyAlignment="1">
      <alignment wrapText="1"/>
    </xf>
    <xf numFmtId="0" fontId="14" fillId="0" borderId="18" xfId="0" applyFont="1" applyBorder="1" applyAlignment="1">
      <alignment wrapText="1"/>
    </xf>
    <xf numFmtId="0" fontId="6" fillId="0" borderId="2" xfId="0" applyFont="1" applyBorder="1" applyAlignment="1">
      <alignment horizontal="center" wrapText="1"/>
    </xf>
    <xf numFmtId="0" fontId="6" fillId="0" borderId="2" xfId="0" applyFont="1" applyBorder="1" applyAlignment="1">
      <alignment wrapText="1"/>
    </xf>
    <xf numFmtId="0" fontId="7" fillId="0" borderId="9" xfId="0" applyFont="1" applyBorder="1" applyAlignment="1">
      <alignment horizontal="left" wrapText="1"/>
    </xf>
    <xf numFmtId="0" fontId="7" fillId="2" borderId="9" xfId="0" applyFont="1" applyFill="1" applyBorder="1" applyAlignment="1">
      <alignment horizontal="left" wrapText="1" indent="2"/>
    </xf>
    <xf numFmtId="167" fontId="7" fillId="2" borderId="0" xfId="0" applyNumberFormat="1" applyFont="1" applyFill="1" applyAlignment="1">
      <alignment wrapText="1"/>
    </xf>
    <xf numFmtId="175" fontId="7" fillId="2" borderId="0" xfId="0" applyNumberFormat="1" applyFont="1" applyFill="1" applyAlignment="1">
      <alignment horizontal="right" wrapText="1"/>
    </xf>
    <xf numFmtId="0" fontId="7" fillId="0" borderId="9" xfId="0" applyFont="1" applyBorder="1" applyAlignment="1">
      <alignment horizontal="left" wrapText="1" indent="2"/>
    </xf>
    <xf numFmtId="169" fontId="7" fillId="0" borderId="0" xfId="0" applyNumberFormat="1" applyFont="1" applyAlignment="1">
      <alignment wrapText="1"/>
    </xf>
    <xf numFmtId="175" fontId="7" fillId="0" borderId="0" xfId="0" applyNumberFormat="1" applyFont="1" applyAlignment="1">
      <alignment horizontal="right" wrapText="1"/>
    </xf>
    <xf numFmtId="169" fontId="7" fillId="2" borderId="0" xfId="0" applyNumberFormat="1" applyFont="1" applyFill="1" applyAlignment="1">
      <alignment wrapText="1"/>
    </xf>
    <xf numFmtId="0" fontId="7" fillId="2" borderId="9" xfId="0" applyFont="1" applyFill="1" applyBorder="1" applyAlignment="1">
      <alignment horizontal="left" wrapText="1"/>
    </xf>
    <xf numFmtId="169" fontId="7" fillId="2" borderId="7" xfId="0" applyNumberFormat="1" applyFont="1" applyFill="1" applyBorder="1" applyAlignment="1">
      <alignment wrapText="1"/>
    </xf>
    <xf numFmtId="175" fontId="7" fillId="2" borderId="7" xfId="0" applyNumberFormat="1" applyFont="1" applyFill="1" applyBorder="1" applyAlignment="1">
      <alignment horizontal="right" wrapText="1"/>
    </xf>
    <xf numFmtId="0" fontId="6" fillId="0" borderId="9" xfId="0" applyFont="1" applyBorder="1" applyAlignment="1">
      <alignment horizontal="left" wrapText="1" indent="2"/>
    </xf>
    <xf numFmtId="167" fontId="7" fillId="0" borderId="3" xfId="0" applyNumberFormat="1" applyFont="1" applyBorder="1" applyAlignment="1">
      <alignment wrapText="1"/>
    </xf>
    <xf numFmtId="176" fontId="7" fillId="0" borderId="3" xfId="0" applyNumberFormat="1" applyFont="1" applyBorder="1" applyAlignment="1">
      <alignment horizontal="right" wrapText="1"/>
    </xf>
    <xf numFmtId="169" fontId="7" fillId="3" borderId="0" xfId="0" applyNumberFormat="1" applyFont="1" applyFill="1" applyAlignment="1">
      <alignment wrapText="1"/>
    </xf>
    <xf numFmtId="175" fontId="7" fillId="3" borderId="0" xfId="0" applyNumberFormat="1" applyFont="1" applyFill="1" applyAlignment="1">
      <alignment horizontal="right" wrapText="1"/>
    </xf>
    <xf numFmtId="0" fontId="6" fillId="0" borderId="9" xfId="0" applyFont="1" applyBorder="1" applyAlignment="1">
      <alignment horizontal="left" wrapText="1"/>
    </xf>
    <xf numFmtId="167" fontId="7" fillId="0" borderId="16" xfId="0" applyNumberFormat="1" applyFont="1" applyBorder="1" applyAlignment="1">
      <alignment wrapText="1"/>
    </xf>
    <xf numFmtId="175" fontId="7" fillId="0" borderId="16" xfId="0" applyNumberFormat="1" applyFont="1" applyBorder="1" applyAlignment="1">
      <alignment horizontal="right" wrapText="1"/>
    </xf>
    <xf numFmtId="0" fontId="7" fillId="0" borderId="3" xfId="0" applyFont="1" applyBorder="1" applyAlignment="1">
      <alignment horizontal="right" wrapText="1"/>
    </xf>
    <xf numFmtId="0" fontId="7" fillId="2" borderId="0" xfId="0" applyFont="1" applyFill="1" applyAlignment="1">
      <alignment horizontal="right" wrapText="1"/>
    </xf>
    <xf numFmtId="0" fontId="7" fillId="2" borderId="0" xfId="0" applyFont="1" applyFill="1" applyAlignment="1">
      <alignment horizontal="left" wrapText="1"/>
    </xf>
    <xf numFmtId="0" fontId="7" fillId="2" borderId="4" xfId="0" applyFont="1" applyFill="1" applyBorder="1" applyAlignment="1">
      <alignment horizontal="left" wrapText="1"/>
    </xf>
    <xf numFmtId="0" fontId="7" fillId="3" borderId="0" xfId="0" applyFont="1" applyFill="1" applyAlignment="1">
      <alignment horizontal="right" wrapText="1"/>
    </xf>
    <xf numFmtId="0" fontId="7" fillId="3" borderId="0" xfId="0" applyFont="1" applyFill="1" applyAlignment="1">
      <alignment horizontal="left" wrapText="1"/>
    </xf>
    <xf numFmtId="0" fontId="7" fillId="3" borderId="4" xfId="0" applyFont="1" applyFill="1" applyBorder="1" applyAlignment="1">
      <alignment horizontal="left" wrapText="1"/>
    </xf>
    <xf numFmtId="0" fontId="7" fillId="3" borderId="9" xfId="0" applyFont="1" applyFill="1" applyBorder="1" applyAlignment="1">
      <alignment horizontal="left" wrapText="1"/>
    </xf>
    <xf numFmtId="0" fontId="7" fillId="3" borderId="11" xfId="0" applyFont="1" applyFill="1" applyBorder="1" applyAlignment="1">
      <alignment horizontal="left" wrapText="1"/>
    </xf>
    <xf numFmtId="0" fontId="7" fillId="3" borderId="7" xfId="0" applyFont="1" applyFill="1" applyBorder="1" applyAlignment="1">
      <alignment horizontal="left" wrapText="1"/>
    </xf>
    <xf numFmtId="0" fontId="7" fillId="3" borderId="18" xfId="0" applyFont="1" applyFill="1" applyBorder="1" applyAlignment="1">
      <alignment horizontal="left" wrapText="1"/>
    </xf>
    <xf numFmtId="0" fontId="6" fillId="0" borderId="0" xfId="0" applyFont="1" applyAlignment="1">
      <alignment horizontal="center" wrapText="1"/>
    </xf>
    <xf numFmtId="169" fontId="7" fillId="0" borderId="7" xfId="0" applyNumberFormat="1" applyFont="1" applyBorder="1" applyAlignment="1">
      <alignment wrapText="1"/>
    </xf>
    <xf numFmtId="175" fontId="7" fillId="0" borderId="7" xfId="0" applyNumberFormat="1" applyFont="1" applyBorder="1" applyAlignment="1">
      <alignment horizontal="right" wrapText="1"/>
    </xf>
    <xf numFmtId="167" fontId="7" fillId="2" borderId="16" xfId="0" applyNumberFormat="1" applyFont="1" applyFill="1" applyBorder="1" applyAlignment="1">
      <alignment wrapText="1"/>
    </xf>
    <xf numFmtId="175" fontId="7" fillId="2" borderId="16" xfId="0" applyNumberFormat="1" applyFont="1" applyFill="1" applyBorder="1" applyAlignment="1">
      <alignment horizontal="right" wrapText="1"/>
    </xf>
    <xf numFmtId="169" fontId="7" fillId="0" borderId="2" xfId="0" applyNumberFormat="1" applyFont="1" applyBorder="1" applyAlignment="1">
      <alignment wrapText="1"/>
    </xf>
    <xf numFmtId="175" fontId="7" fillId="0" borderId="2" xfId="0" applyNumberFormat="1" applyFont="1" applyBorder="1" applyAlignment="1">
      <alignment horizontal="right" wrapText="1"/>
    </xf>
    <xf numFmtId="169" fontId="7" fillId="2" borderId="3" xfId="0" applyNumberFormat="1" applyFont="1" applyFill="1" applyBorder="1" applyAlignment="1">
      <alignment wrapText="1"/>
    </xf>
    <xf numFmtId="175" fontId="7" fillId="2" borderId="3" xfId="0" applyNumberFormat="1" applyFont="1" applyFill="1" applyBorder="1" applyAlignment="1">
      <alignment horizontal="right" wrapText="1"/>
    </xf>
    <xf numFmtId="0" fontId="6" fillId="0" borderId="3" xfId="0" applyFont="1" applyBorder="1" applyAlignment="1">
      <alignment horizontal="center" wrapText="1"/>
    </xf>
    <xf numFmtId="0" fontId="6" fillId="2" borderId="9" xfId="0" applyFont="1" applyFill="1" applyBorder="1" applyAlignment="1">
      <alignment horizontal="left" wrapText="1" indent="1"/>
    </xf>
    <xf numFmtId="0" fontId="6" fillId="0" borderId="7" xfId="0" applyFont="1" applyBorder="1" applyAlignment="1">
      <alignment horizontal="center" wrapText="1"/>
    </xf>
    <xf numFmtId="167" fontId="7" fillId="2" borderId="3" xfId="0" applyNumberFormat="1" applyFont="1" applyFill="1" applyBorder="1" applyAlignment="1">
      <alignment wrapText="1"/>
    </xf>
    <xf numFmtId="0" fontId="6" fillId="0" borderId="11" xfId="0" applyFont="1" applyBorder="1" applyAlignment="1">
      <alignment horizontal="left" wrapText="1"/>
    </xf>
    <xf numFmtId="0" fontId="7" fillId="2" borderId="1" xfId="0" applyFont="1" applyFill="1" applyBorder="1" applyAlignment="1">
      <alignment horizontal="left" wrapText="1"/>
    </xf>
    <xf numFmtId="0" fontId="7" fillId="2" borderId="3" xfId="0" applyFont="1" applyFill="1" applyBorder="1" applyAlignment="1">
      <alignment horizontal="center" wrapText="1"/>
    </xf>
    <xf numFmtId="0" fontId="7" fillId="0" borderId="0" xfId="0" applyFont="1" applyAlignment="1">
      <alignment horizontal="center" wrapText="1"/>
    </xf>
    <xf numFmtId="0" fontId="7" fillId="2" borderId="0" xfId="0" applyFont="1" applyFill="1" applyAlignment="1">
      <alignment horizontal="center" wrapText="1"/>
    </xf>
    <xf numFmtId="164" fontId="12" fillId="0" borderId="2" xfId="0" applyNumberFormat="1" applyFont="1" applyBorder="1" applyAlignment="1">
      <alignment horizontal="center" wrapText="1"/>
    </xf>
    <xf numFmtId="0" fontId="1" fillId="0" borderId="0" xfId="0" applyFont="1" applyBorder="1" applyAlignment="1">
      <alignment wrapText="1"/>
    </xf>
    <xf numFmtId="173" fontId="11" fillId="3" borderId="23" xfId="0" applyNumberFormat="1" applyFont="1" applyFill="1" applyBorder="1" applyAlignment="1">
      <alignment horizontal="right" wrapText="1"/>
    </xf>
    <xf numFmtId="0" fontId="21" fillId="0" borderId="0" xfId="0" applyFont="1" applyAlignment="1">
      <alignment horizontal="left" wrapText="1"/>
    </xf>
    <xf numFmtId="0" fontId="22" fillId="0" borderId="0" xfId="0" applyFont="1"/>
    <xf numFmtId="0" fontId="0" fillId="0" borderId="27" xfId="0" applyBorder="1"/>
    <xf numFmtId="0" fontId="0" fillId="0" borderId="29" xfId="0" applyBorder="1"/>
    <xf numFmtId="0" fontId="12" fillId="0" borderId="0" xfId="0" applyFont="1" applyBorder="1" applyAlignment="1">
      <alignment horizontal="center" wrapText="1"/>
    </xf>
    <xf numFmtId="164" fontId="12" fillId="0" borderId="0" xfId="0" applyNumberFormat="1" applyFont="1" applyBorder="1" applyAlignment="1">
      <alignment horizontal="center" wrapText="1"/>
    </xf>
    <xf numFmtId="0" fontId="14" fillId="0" borderId="0" xfId="0" applyFont="1" applyBorder="1" applyAlignment="1">
      <alignment wrapText="1"/>
    </xf>
    <xf numFmtId="0" fontId="11" fillId="0" borderId="0" xfId="0" applyFont="1" applyBorder="1" applyAlignment="1">
      <alignment horizontal="left" wrapText="1"/>
    </xf>
    <xf numFmtId="0" fontId="12" fillId="0" borderId="26" xfId="0" applyFont="1" applyBorder="1" applyAlignment="1">
      <alignment horizontal="center" wrapText="1"/>
    </xf>
    <xf numFmtId="164" fontId="12" fillId="0" borderId="26" xfId="0" applyNumberFormat="1" applyFont="1" applyBorder="1" applyAlignment="1">
      <alignment horizontal="center" wrapText="1"/>
    </xf>
    <xf numFmtId="0" fontId="0" fillId="0" borderId="26" xfId="0" applyBorder="1"/>
    <xf numFmtId="0" fontId="0" fillId="0" borderId="34" xfId="0" applyBorder="1"/>
    <xf numFmtId="168" fontId="11" fillId="2" borderId="30" xfId="0" applyNumberFormat="1" applyFont="1" applyFill="1" applyBorder="1" applyAlignment="1">
      <alignment wrapText="1"/>
    </xf>
    <xf numFmtId="0" fontId="0" fillId="0" borderId="30" xfId="0" applyBorder="1"/>
    <xf numFmtId="169" fontId="11" fillId="2" borderId="30" xfId="0" applyNumberFormat="1" applyFont="1" applyFill="1" applyBorder="1" applyAlignment="1">
      <alignment wrapText="1"/>
    </xf>
    <xf numFmtId="0" fontId="14" fillId="2" borderId="30" xfId="0" applyFont="1" applyFill="1" applyBorder="1" applyAlignment="1">
      <alignment wrapText="1"/>
    </xf>
    <xf numFmtId="169" fontId="11" fillId="0" borderId="30" xfId="0" applyNumberFormat="1" applyFont="1" applyBorder="1" applyAlignment="1">
      <alignment wrapText="1"/>
    </xf>
    <xf numFmtId="170" fontId="11" fillId="0" borderId="30" xfId="0" applyNumberFormat="1" applyFont="1" applyBorder="1" applyAlignment="1">
      <alignment horizontal="right" wrapText="1"/>
    </xf>
    <xf numFmtId="0" fontId="11" fillId="2" borderId="30" xfId="0" applyFont="1" applyFill="1" applyBorder="1" applyAlignment="1">
      <alignment horizontal="right" wrapText="1"/>
    </xf>
    <xf numFmtId="171" fontId="11" fillId="0" borderId="30" xfId="0" applyNumberFormat="1" applyFont="1" applyBorder="1" applyAlignment="1">
      <alignment wrapText="1"/>
    </xf>
    <xf numFmtId="173" fontId="11" fillId="0" borderId="30" xfId="0" applyNumberFormat="1" applyFont="1" applyBorder="1" applyAlignment="1">
      <alignment horizontal="right" wrapText="1"/>
    </xf>
    <xf numFmtId="169" fontId="11" fillId="3" borderId="30" xfId="0" applyNumberFormat="1" applyFont="1" applyFill="1" applyBorder="1" applyAlignment="1">
      <alignment wrapText="1"/>
    </xf>
    <xf numFmtId="0" fontId="1" fillId="0" borderId="24" xfId="0" applyFont="1" applyBorder="1" applyAlignment="1">
      <alignment wrapText="1"/>
    </xf>
    <xf numFmtId="0" fontId="0" fillId="0" borderId="24" xfId="0" applyBorder="1"/>
    <xf numFmtId="169" fontId="11" fillId="0" borderId="31" xfId="0" applyNumberFormat="1" applyFont="1" applyBorder="1" applyAlignment="1">
      <alignment wrapText="1"/>
    </xf>
    <xf numFmtId="0" fontId="0" fillId="0" borderId="36" xfId="0" applyBorder="1"/>
    <xf numFmtId="0" fontId="11" fillId="2" borderId="37" xfId="0" applyFont="1" applyFill="1" applyBorder="1" applyAlignment="1">
      <alignment horizontal="right" wrapText="1"/>
    </xf>
    <xf numFmtId="0" fontId="14" fillId="0" borderId="37" xfId="0" applyFont="1" applyBorder="1" applyAlignment="1">
      <alignment wrapText="1"/>
    </xf>
    <xf numFmtId="0" fontId="11" fillId="0" borderId="37" xfId="0" applyFont="1" applyBorder="1" applyAlignment="1">
      <alignment horizontal="right" wrapText="1"/>
    </xf>
    <xf numFmtId="0" fontId="14" fillId="2" borderId="37" xfId="0" applyFont="1" applyFill="1" applyBorder="1" applyAlignment="1">
      <alignment wrapText="1"/>
    </xf>
    <xf numFmtId="0" fontId="11" fillId="0" borderId="37" xfId="0" applyFont="1" applyBorder="1" applyAlignment="1">
      <alignment wrapText="1"/>
    </xf>
    <xf numFmtId="0" fontId="1" fillId="0" borderId="37" xfId="0" applyFont="1" applyBorder="1" applyAlignment="1">
      <alignment wrapText="1"/>
    </xf>
    <xf numFmtId="0" fontId="11" fillId="0" borderId="38" xfId="0" applyFont="1" applyBorder="1" applyAlignment="1">
      <alignment horizontal="right" wrapText="1"/>
    </xf>
    <xf numFmtId="0" fontId="1" fillId="0" borderId="39" xfId="0" applyFont="1" applyBorder="1" applyAlignment="1">
      <alignment wrapText="1"/>
    </xf>
    <xf numFmtId="164" fontId="12" fillId="0" borderId="28" xfId="0" applyNumberFormat="1" applyFont="1" applyBorder="1" applyAlignment="1">
      <alignment horizontal="center" wrapText="1"/>
    </xf>
    <xf numFmtId="164" fontId="13" fillId="0" borderId="28" xfId="0" applyNumberFormat="1" applyFont="1" applyBorder="1" applyAlignment="1">
      <alignment horizontal="center" wrapText="1"/>
    </xf>
    <xf numFmtId="0" fontId="14" fillId="0" borderId="28" xfId="0" applyFont="1" applyBorder="1" applyAlignment="1">
      <alignment wrapText="1"/>
    </xf>
    <xf numFmtId="164" fontId="12" fillId="0" borderId="40" xfId="0" applyNumberFormat="1" applyFont="1" applyBorder="1" applyAlignment="1">
      <alignment horizontal="center" wrapText="1"/>
    </xf>
    <xf numFmtId="0" fontId="0" fillId="0" borderId="41" xfId="0" applyBorder="1"/>
    <xf numFmtId="164" fontId="12" fillId="0" borderId="42" xfId="0" applyNumberFormat="1" applyFont="1" applyBorder="1" applyAlignment="1">
      <alignment horizontal="center" wrapText="1"/>
    </xf>
    <xf numFmtId="164" fontId="12" fillId="0" borderId="41" xfId="0" applyNumberFormat="1" applyFont="1" applyBorder="1" applyAlignment="1">
      <alignment horizontal="center" wrapText="1"/>
    </xf>
    <xf numFmtId="164" fontId="12" fillId="0" borderId="43" xfId="0" applyNumberFormat="1" applyFont="1" applyBorder="1" applyAlignment="1">
      <alignment horizontal="center" wrapText="1"/>
    </xf>
    <xf numFmtId="169" fontId="11" fillId="3" borderId="27" xfId="0" applyNumberFormat="1" applyFont="1" applyFill="1" applyBorder="1" applyAlignment="1">
      <alignment wrapText="1"/>
    </xf>
    <xf numFmtId="0" fontId="0" fillId="0" borderId="0" xfId="0" applyBorder="1"/>
    <xf numFmtId="164" fontId="12" fillId="0" borderId="44" xfId="0" applyNumberFormat="1" applyFont="1" applyBorder="1" applyAlignment="1">
      <alignment horizontal="center" wrapText="1"/>
    </xf>
    <xf numFmtId="169" fontId="11" fillId="0" borderId="23" xfId="0" applyNumberFormat="1" applyFont="1" applyBorder="1" applyAlignment="1">
      <alignment wrapText="1"/>
    </xf>
    <xf numFmtId="169" fontId="11" fillId="0" borderId="35" xfId="0" applyNumberFormat="1" applyFont="1" applyBorder="1" applyAlignment="1">
      <alignment wrapText="1"/>
    </xf>
    <xf numFmtId="0" fontId="12" fillId="0" borderId="26" xfId="0" applyFont="1" applyBorder="1" applyAlignment="1">
      <alignment horizontal="left" wrapText="1"/>
    </xf>
    <xf numFmtId="0" fontId="1" fillId="0" borderId="25" xfId="0" applyFont="1" applyBorder="1" applyAlignment="1">
      <alignment wrapText="1"/>
    </xf>
    <xf numFmtId="0" fontId="26" fillId="0" borderId="0" xfId="0" applyFont="1"/>
    <xf numFmtId="167" fontId="11" fillId="2" borderId="30" xfId="0" applyNumberFormat="1" applyFont="1" applyFill="1" applyBorder="1" applyAlignment="1">
      <alignment wrapText="1"/>
    </xf>
    <xf numFmtId="167" fontId="11" fillId="2" borderId="47" xfId="0" applyNumberFormat="1" applyFont="1" applyFill="1" applyBorder="1" applyAlignment="1">
      <alignment wrapText="1"/>
    </xf>
    <xf numFmtId="0" fontId="1" fillId="0" borderId="48" xfId="0" applyFont="1" applyBorder="1" applyAlignment="1">
      <alignment wrapText="1"/>
    </xf>
    <xf numFmtId="0" fontId="11" fillId="0" borderId="0" xfId="0" applyFont="1" applyBorder="1" applyAlignment="1">
      <alignment horizontal="right" wrapText="1"/>
    </xf>
    <xf numFmtId="167" fontId="11" fillId="0" borderId="49" xfId="0" applyNumberFormat="1" applyFont="1" applyBorder="1" applyAlignment="1">
      <alignment wrapText="1"/>
    </xf>
    <xf numFmtId="0" fontId="0" fillId="0" borderId="49" xfId="0" applyBorder="1"/>
    <xf numFmtId="0" fontId="0" fillId="0" borderId="0" xfId="0" applyAlignment="1"/>
    <xf numFmtId="0" fontId="19" fillId="0" borderId="0" xfId="0" applyFont="1" applyAlignment="1">
      <alignment vertical="center" wrapText="1"/>
    </xf>
    <xf numFmtId="0" fontId="26" fillId="0" borderId="0" xfId="0" applyFont="1" applyAlignment="1">
      <alignment vertical="center"/>
    </xf>
    <xf numFmtId="0" fontId="21" fillId="0" borderId="0" xfId="0" applyFont="1" applyAlignment="1">
      <alignment vertical="center" wrapText="1"/>
    </xf>
    <xf numFmtId="0" fontId="27" fillId="0" borderId="0" xfId="0" applyFont="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12" fillId="0" borderId="0" xfId="0" applyFont="1" applyBorder="1" applyAlignment="1">
      <alignment wrapText="1"/>
    </xf>
    <xf numFmtId="167" fontId="11" fillId="0" borderId="0" xfId="0" applyNumberFormat="1" applyFont="1" applyBorder="1" applyAlignment="1">
      <alignment wrapText="1"/>
    </xf>
    <xf numFmtId="169" fontId="11" fillId="0" borderId="0" xfId="0" applyNumberFormat="1" applyFont="1" applyBorder="1" applyAlignment="1">
      <alignment wrapText="1"/>
    </xf>
    <xf numFmtId="167" fontId="11" fillId="2" borderId="27" xfId="0" applyNumberFormat="1" applyFont="1" applyFill="1" applyBorder="1" applyAlignment="1">
      <alignment wrapText="1"/>
    </xf>
    <xf numFmtId="169" fontId="11" fillId="2" borderId="27" xfId="0" applyNumberFormat="1" applyFont="1" applyFill="1" applyBorder="1" applyAlignment="1">
      <alignment wrapText="1"/>
    </xf>
    <xf numFmtId="0" fontId="12" fillId="0" borderId="44" xfId="0" applyFont="1" applyBorder="1" applyAlignment="1">
      <alignment wrapText="1"/>
    </xf>
    <xf numFmtId="0" fontId="11" fillId="0" borderId="35" xfId="0" applyFont="1" applyBorder="1" applyAlignment="1">
      <alignment horizontal="left" wrapText="1"/>
    </xf>
    <xf numFmtId="167" fontId="11" fillId="0" borderId="30" xfId="0" applyNumberFormat="1" applyFont="1" applyBorder="1" applyAlignment="1">
      <alignment wrapText="1"/>
    </xf>
    <xf numFmtId="0" fontId="11" fillId="0" borderId="23" xfId="0" applyFont="1" applyBorder="1" applyAlignment="1">
      <alignment wrapText="1"/>
    </xf>
    <xf numFmtId="169" fontId="11" fillId="0" borderId="44" xfId="0" applyNumberFormat="1" applyFont="1" applyBorder="1" applyAlignment="1">
      <alignment wrapText="1"/>
    </xf>
    <xf numFmtId="167" fontId="11" fillId="0" borderId="47" xfId="0" applyNumberFormat="1" applyFont="1" applyBorder="1" applyAlignment="1">
      <alignment wrapText="1"/>
    </xf>
    <xf numFmtId="0" fontId="11" fillId="2" borderId="35" xfId="0" applyFont="1" applyFill="1" applyBorder="1" applyAlignment="1">
      <alignment horizontal="left" wrapText="1"/>
    </xf>
    <xf numFmtId="169" fontId="11" fillId="2" borderId="44" xfId="0" applyNumberFormat="1" applyFont="1" applyFill="1" applyBorder="1" applyAlignment="1">
      <alignment wrapText="1"/>
    </xf>
    <xf numFmtId="169" fontId="11" fillId="3" borderId="35" xfId="0" applyNumberFormat="1" applyFont="1" applyFill="1" applyBorder="1" applyAlignment="1">
      <alignment wrapText="1"/>
    </xf>
    <xf numFmtId="167" fontId="11" fillId="2" borderId="35" xfId="0" applyNumberFormat="1" applyFont="1" applyFill="1" applyBorder="1" applyAlignment="1">
      <alignment wrapText="1"/>
    </xf>
    <xf numFmtId="167" fontId="11" fillId="0" borderId="23" xfId="0" applyNumberFormat="1" applyFont="1" applyBorder="1" applyAlignment="1">
      <alignment wrapText="1"/>
    </xf>
    <xf numFmtId="0" fontId="11" fillId="2" borderId="35" xfId="0" applyFont="1" applyFill="1" applyBorder="1" applyAlignment="1">
      <alignment wrapText="1"/>
    </xf>
    <xf numFmtId="0" fontId="11" fillId="0" borderId="30" xfId="0" applyFont="1" applyBorder="1" applyAlignment="1">
      <alignment horizontal="left" wrapText="1"/>
    </xf>
    <xf numFmtId="0" fontId="11" fillId="2" borderId="30" xfId="0" applyFont="1" applyFill="1" applyBorder="1" applyAlignment="1">
      <alignment wrapText="1"/>
    </xf>
    <xf numFmtId="0" fontId="11" fillId="0" borderId="30" xfId="0" applyFont="1" applyBorder="1" applyAlignment="1">
      <alignment wrapText="1"/>
    </xf>
    <xf numFmtId="0" fontId="12" fillId="0" borderId="3" xfId="0" applyFont="1" applyBorder="1" applyAlignment="1">
      <alignment wrapText="1"/>
    </xf>
    <xf numFmtId="169" fontId="11" fillId="2" borderId="36" xfId="0" applyNumberFormat="1" applyFont="1" applyFill="1" applyBorder="1" applyAlignment="1">
      <alignment wrapText="1"/>
    </xf>
    <xf numFmtId="169" fontId="11" fillId="2" borderId="23" xfId="0" applyNumberFormat="1" applyFont="1" applyFill="1" applyBorder="1" applyAlignment="1">
      <alignment wrapText="1"/>
    </xf>
    <xf numFmtId="0" fontId="11" fillId="0" borderId="44" xfId="0" applyFont="1" applyBorder="1" applyAlignment="1">
      <alignment wrapText="1"/>
    </xf>
    <xf numFmtId="0" fontId="11" fillId="2" borderId="44" xfId="0" applyFont="1" applyFill="1" applyBorder="1" applyAlignment="1">
      <alignment wrapText="1"/>
    </xf>
    <xf numFmtId="167" fontId="11" fillId="3" borderId="47" xfId="0" applyNumberFormat="1" applyFont="1" applyFill="1" applyBorder="1" applyAlignment="1">
      <alignment wrapText="1"/>
    </xf>
    <xf numFmtId="167" fontId="11" fillId="2" borderId="48" xfId="0" applyNumberFormat="1" applyFont="1" applyFill="1" applyBorder="1" applyAlignment="1">
      <alignment wrapText="1"/>
    </xf>
    <xf numFmtId="169" fontId="11" fillId="0" borderId="29" xfId="0" applyNumberFormat="1" applyFont="1" applyBorder="1" applyAlignment="1">
      <alignment wrapText="1"/>
    </xf>
    <xf numFmtId="0" fontId="11" fillId="0" borderId="32" xfId="0" applyFont="1" applyBorder="1" applyAlignment="1">
      <alignment horizontal="right" wrapText="1"/>
    </xf>
    <xf numFmtId="173" fontId="11" fillId="2" borderId="41" xfId="0" applyNumberFormat="1" applyFont="1" applyFill="1" applyBorder="1" applyAlignment="1">
      <alignment horizontal="right" wrapText="1"/>
    </xf>
    <xf numFmtId="0" fontId="11" fillId="0" borderId="42" xfId="0" applyFont="1" applyBorder="1" applyAlignment="1">
      <alignment horizontal="right" wrapText="1"/>
    </xf>
    <xf numFmtId="172" fontId="11" fillId="2" borderId="3" xfId="0" applyNumberFormat="1" applyFont="1" applyFill="1" applyBorder="1" applyAlignment="1">
      <alignment horizontal="right" wrapText="1"/>
    </xf>
    <xf numFmtId="0" fontId="11" fillId="0" borderId="26" xfId="0" applyFont="1" applyBorder="1" applyAlignment="1">
      <alignment horizontal="right" wrapText="1"/>
    </xf>
    <xf numFmtId="0" fontId="11" fillId="0" borderId="33" xfId="0" applyFont="1" applyBorder="1" applyAlignment="1">
      <alignment horizontal="right" wrapText="1"/>
    </xf>
    <xf numFmtId="167" fontId="11" fillId="2" borderId="26" xfId="0" applyNumberFormat="1" applyFont="1" applyFill="1" applyBorder="1" applyAlignment="1">
      <alignment wrapText="1"/>
    </xf>
    <xf numFmtId="0" fontId="11" fillId="2" borderId="33" xfId="0" applyFont="1" applyFill="1" applyBorder="1" applyAlignment="1">
      <alignment horizontal="right" wrapText="1"/>
    </xf>
    <xf numFmtId="173" fontId="11" fillId="2" borderId="28" xfId="0" applyNumberFormat="1" applyFont="1" applyFill="1" applyBorder="1" applyAlignment="1">
      <alignment horizontal="right" wrapText="1"/>
    </xf>
    <xf numFmtId="0" fontId="11" fillId="2" borderId="32" xfId="0" applyFont="1" applyFill="1" applyBorder="1" applyAlignment="1">
      <alignment horizontal="right" wrapText="1"/>
    </xf>
    <xf numFmtId="0" fontId="17" fillId="0" borderId="7" xfId="0" applyFont="1" applyBorder="1" applyAlignment="1">
      <alignment wrapText="1"/>
    </xf>
    <xf numFmtId="164" fontId="12" fillId="0" borderId="46" xfId="0" applyNumberFormat="1" applyFont="1" applyBorder="1" applyAlignment="1">
      <alignment horizontal="center" wrapText="1"/>
    </xf>
    <xf numFmtId="0" fontId="11" fillId="0" borderId="50" xfId="0" applyFont="1" applyBorder="1" applyAlignment="1">
      <alignment horizontal="right" wrapText="1"/>
    </xf>
    <xf numFmtId="0" fontId="1" fillId="0" borderId="51" xfId="0" applyFont="1" applyBorder="1" applyAlignment="1">
      <alignment wrapText="1"/>
    </xf>
    <xf numFmtId="0" fontId="1" fillId="0" borderId="32" xfId="0" applyFont="1" applyBorder="1" applyAlignment="1">
      <alignment wrapText="1"/>
    </xf>
    <xf numFmtId="0" fontId="1" fillId="0" borderId="52" xfId="0" applyFont="1" applyBorder="1" applyAlignment="1">
      <alignment wrapText="1"/>
    </xf>
    <xf numFmtId="0" fontId="6" fillId="0" borderId="26" xfId="0" applyFont="1" applyBorder="1" applyAlignment="1">
      <alignment horizontal="center" wrapText="1"/>
    </xf>
    <xf numFmtId="0" fontId="6" fillId="0" borderId="44" xfId="0" applyFont="1" applyBorder="1" applyAlignment="1">
      <alignment horizontal="center" wrapText="1"/>
    </xf>
    <xf numFmtId="0" fontId="7" fillId="2" borderId="35" xfId="0" applyFont="1" applyFill="1" applyBorder="1" applyAlignment="1">
      <alignment horizontal="center" wrapText="1"/>
    </xf>
    <xf numFmtId="0" fontId="7" fillId="0" borderId="30" xfId="0" applyFont="1" applyBorder="1" applyAlignment="1">
      <alignment horizontal="center" wrapText="1"/>
    </xf>
    <xf numFmtId="0" fontId="7" fillId="2" borderId="30" xfId="0" applyFont="1" applyFill="1" applyBorder="1" applyAlignment="1">
      <alignment horizontal="center" wrapText="1"/>
    </xf>
    <xf numFmtId="0" fontId="0" fillId="0" borderId="23" xfId="0" applyBorder="1"/>
    <xf numFmtId="0" fontId="0" fillId="0" borderId="0" xfId="0" applyFill="1" applyAlignment="1">
      <alignment vertical="center"/>
    </xf>
    <xf numFmtId="0" fontId="24" fillId="0" borderId="0" xfId="0" applyFont="1" applyFill="1" applyAlignment="1">
      <alignment vertical="center" wrapText="1"/>
    </xf>
    <xf numFmtId="0" fontId="0" fillId="0" borderId="0" xfId="0" applyAlignment="1">
      <alignment vertical="center"/>
    </xf>
    <xf numFmtId="0" fontId="29" fillId="0" borderId="0" xfId="0" applyFont="1" applyAlignment="1">
      <alignment vertical="center"/>
    </xf>
    <xf numFmtId="0" fontId="29" fillId="0" borderId="0" xfId="0" applyFont="1" applyFill="1" applyAlignment="1">
      <alignment vertical="center"/>
    </xf>
    <xf numFmtId="0" fontId="0" fillId="0" borderId="0" xfId="0" applyBorder="1" applyAlignment="1">
      <alignment vertical="center"/>
    </xf>
    <xf numFmtId="0" fontId="21" fillId="0" borderId="0" xfId="0" applyFont="1" applyFill="1" applyAlignment="1">
      <alignment horizontal="left" vertical="center" wrapText="1"/>
    </xf>
    <xf numFmtId="164" fontId="12" fillId="0" borderId="53" xfId="0" applyNumberFormat="1" applyFont="1" applyBorder="1" applyAlignment="1">
      <alignment horizontal="center" wrapText="1"/>
    </xf>
    <xf numFmtId="0" fontId="12" fillId="0" borderId="3" xfId="0" applyFont="1" applyBorder="1" applyAlignment="1">
      <alignment horizontal="center" wrapText="1"/>
    </xf>
    <xf numFmtId="0" fontId="0" fillId="0" borderId="0" xfId="0"/>
    <xf numFmtId="0" fontId="12" fillId="0" borderId="2" xfId="0" applyFont="1" applyBorder="1" applyAlignment="1">
      <alignment horizontal="center" wrapText="1"/>
    </xf>
    <xf numFmtId="0" fontId="11" fillId="0" borderId="0" xfId="0" applyFont="1" applyAlignment="1">
      <alignment wrapText="1"/>
    </xf>
    <xf numFmtId="0" fontId="0" fillId="0" borderId="0" xfId="0" applyBorder="1"/>
    <xf numFmtId="0" fontId="7" fillId="0" borderId="3" xfId="0" applyFont="1" applyBorder="1" applyAlignment="1">
      <alignment wrapText="1"/>
    </xf>
    <xf numFmtId="0" fontId="6" fillId="0" borderId="2" xfId="0" applyFont="1" applyBorder="1" applyAlignment="1">
      <alignment horizontal="center" wrapText="1"/>
    </xf>
    <xf numFmtId="0" fontId="6" fillId="0" borderId="44" xfId="0" applyFont="1" applyBorder="1" applyAlignment="1">
      <alignment horizontal="center" wrapText="1"/>
    </xf>
    <xf numFmtId="0" fontId="11" fillId="0" borderId="3" xfId="0" applyFont="1" applyBorder="1" applyAlignment="1">
      <alignment wrapText="1"/>
    </xf>
    <xf numFmtId="0" fontId="8" fillId="0" borderId="0" xfId="0" applyFont="1" applyAlignment="1">
      <alignment horizontal="center" wrapText="1"/>
    </xf>
    <xf numFmtId="0" fontId="0" fillId="0" borderId="0" xfId="0" applyAlignment="1">
      <alignment horizontal="center"/>
    </xf>
    <xf numFmtId="179" fontId="8" fillId="0" borderId="0" xfId="0" applyNumberFormat="1" applyFont="1" applyAlignment="1">
      <alignment horizontal="center" wrapText="1"/>
    </xf>
    <xf numFmtId="0" fontId="11" fillId="0" borderId="0" xfId="0" applyFont="1" applyBorder="1" applyAlignment="1">
      <alignment wrapText="1"/>
    </xf>
    <xf numFmtId="172" fontId="11" fillId="0" borderId="0" xfId="0" applyNumberFormat="1" applyFont="1" applyBorder="1" applyAlignment="1">
      <alignment wrapText="1"/>
    </xf>
    <xf numFmtId="173" fontId="11" fillId="0" borderId="0" xfId="0" applyNumberFormat="1" applyFont="1" applyBorder="1" applyAlignment="1">
      <alignment horizontal="right" wrapText="1"/>
    </xf>
    <xf numFmtId="173" fontId="11" fillId="3" borderId="0" xfId="0" applyNumberFormat="1" applyFont="1" applyFill="1" applyBorder="1" applyAlignment="1">
      <alignment horizontal="right" wrapText="1"/>
    </xf>
    <xf numFmtId="0" fontId="12" fillId="0" borderId="0" xfId="0" applyFont="1" applyBorder="1" applyAlignment="1">
      <alignment horizontal="left" wrapText="1"/>
    </xf>
    <xf numFmtId="167" fontId="11" fillId="0" borderId="3" xfId="0" applyNumberFormat="1" applyFont="1" applyBorder="1" applyAlignment="1">
      <alignment wrapText="1"/>
    </xf>
    <xf numFmtId="0" fontId="32" fillId="0" borderId="0" xfId="0" applyFont="1"/>
    <xf numFmtId="0" fontId="12" fillId="2" borderId="9" xfId="0" applyFont="1" applyFill="1" applyBorder="1" applyAlignment="1">
      <alignment wrapText="1"/>
    </xf>
    <xf numFmtId="0" fontId="11" fillId="0" borderId="0" xfId="0" applyFont="1" applyFill="1" applyBorder="1" applyAlignment="1">
      <alignment horizontal="left" wrapText="1" indent="1"/>
    </xf>
    <xf numFmtId="169" fontId="11" fillId="0" borderId="0" xfId="0" applyNumberFormat="1" applyFont="1" applyFill="1" applyBorder="1" applyAlignment="1">
      <alignment wrapText="1"/>
    </xf>
    <xf numFmtId="0" fontId="11" fillId="0" borderId="0" xfId="0" applyFont="1" applyFill="1" applyBorder="1" applyAlignment="1">
      <alignment horizontal="right" wrapText="1"/>
    </xf>
    <xf numFmtId="0" fontId="11" fillId="0" borderId="0" xfId="0" applyFont="1" applyFill="1" applyBorder="1" applyAlignment="1">
      <alignment horizontal="left" wrapText="1"/>
    </xf>
    <xf numFmtId="169" fontId="11" fillId="2" borderId="54" xfId="0" applyNumberFormat="1" applyFont="1" applyFill="1" applyBorder="1" applyAlignment="1">
      <alignment wrapText="1"/>
    </xf>
    <xf numFmtId="0" fontId="1" fillId="0" borderId="55" xfId="0" applyFont="1" applyBorder="1" applyAlignment="1">
      <alignment wrapText="1"/>
    </xf>
    <xf numFmtId="0" fontId="6" fillId="2" borderId="27" xfId="0" applyFont="1" applyFill="1" applyBorder="1" applyAlignment="1">
      <alignment horizontal="left" wrapText="1"/>
    </xf>
    <xf numFmtId="0" fontId="11" fillId="0" borderId="27" xfId="0" applyFont="1" applyBorder="1" applyAlignment="1">
      <alignment horizontal="left" vertical="top" wrapText="1"/>
    </xf>
    <xf numFmtId="0" fontId="11" fillId="2" borderId="27" xfId="0" applyFont="1" applyFill="1" applyBorder="1" applyAlignment="1">
      <alignment horizontal="left" vertical="top" wrapText="1" indent="1"/>
    </xf>
    <xf numFmtId="0" fontId="11" fillId="0" borderId="27" xfId="0" applyFont="1" applyBorder="1" applyAlignment="1">
      <alignment horizontal="left" vertical="top" wrapText="1" indent="1"/>
    </xf>
    <xf numFmtId="0" fontId="11" fillId="2" borderId="27" xfId="0" applyFont="1" applyFill="1" applyBorder="1" applyAlignment="1">
      <alignment horizontal="left" vertical="top" wrapText="1"/>
    </xf>
    <xf numFmtId="0" fontId="6" fillId="0" borderId="27" xfId="0" applyFont="1" applyBorder="1" applyAlignment="1">
      <alignment horizontal="left" wrapText="1"/>
    </xf>
    <xf numFmtId="0" fontId="11" fillId="2" borderId="27" xfId="0" applyFont="1" applyFill="1" applyBorder="1" applyAlignment="1">
      <alignment horizontal="left" vertical="top" wrapText="1" indent="2"/>
    </xf>
    <xf numFmtId="0" fontId="11" fillId="0" borderId="36" xfId="0" applyFont="1" applyBorder="1" applyAlignment="1">
      <alignment horizontal="left" vertical="top" wrapText="1" indent="1"/>
    </xf>
    <xf numFmtId="167" fontId="11" fillId="2" borderId="0" xfId="0" applyNumberFormat="1" applyFont="1" applyFill="1" applyBorder="1" applyAlignment="1">
      <alignment wrapText="1"/>
    </xf>
    <xf numFmtId="0" fontId="16" fillId="0" borderId="0" xfId="0" applyFont="1" applyBorder="1" applyAlignment="1">
      <alignment horizontal="center" wrapText="1"/>
    </xf>
    <xf numFmtId="0" fontId="12" fillId="0" borderId="56" xfId="0" applyFont="1" applyBorder="1" applyAlignment="1">
      <alignment horizontal="center" wrapText="1"/>
    </xf>
    <xf numFmtId="164" fontId="12" fillId="0" borderId="57" xfId="0" applyNumberFormat="1" applyFont="1" applyBorder="1" applyAlignment="1">
      <alignment horizontal="center" wrapText="1"/>
    </xf>
    <xf numFmtId="0" fontId="17" fillId="0" borderId="27" xfId="0" applyFont="1" applyBorder="1" applyAlignment="1">
      <alignment horizontal="center" wrapText="1"/>
    </xf>
    <xf numFmtId="0" fontId="11" fillId="2" borderId="27" xfId="0" applyFont="1" applyFill="1" applyBorder="1" applyAlignment="1">
      <alignment horizontal="right" wrapText="1"/>
    </xf>
    <xf numFmtId="0" fontId="11" fillId="0" borderId="58" xfId="0" applyFont="1" applyBorder="1" applyAlignment="1">
      <alignment horizontal="right" wrapText="1"/>
    </xf>
    <xf numFmtId="0" fontId="11" fillId="2" borderId="59" xfId="0" applyFont="1" applyFill="1" applyBorder="1" applyAlignment="1">
      <alignment horizontal="right" wrapText="1"/>
    </xf>
    <xf numFmtId="0" fontId="11" fillId="0" borderId="59" xfId="0" applyFont="1" applyBorder="1" applyAlignment="1">
      <alignment horizontal="right" wrapText="1"/>
    </xf>
    <xf numFmtId="0" fontId="11" fillId="0" borderId="24" xfId="0" applyFont="1" applyBorder="1" applyAlignment="1">
      <alignment horizontal="right" wrapText="1"/>
    </xf>
    <xf numFmtId="0" fontId="11" fillId="0" borderId="27" xfId="0" applyFont="1" applyBorder="1" applyAlignment="1">
      <alignment horizontal="right" wrapText="1"/>
    </xf>
    <xf numFmtId="0" fontId="11" fillId="2" borderId="24" xfId="0" applyFont="1" applyFill="1" applyBorder="1" applyAlignment="1">
      <alignment horizontal="right" wrapText="1"/>
    </xf>
    <xf numFmtId="0" fontId="11" fillId="2" borderId="58" xfId="0" applyFont="1" applyFill="1" applyBorder="1" applyAlignment="1">
      <alignment horizontal="right" wrapText="1"/>
    </xf>
    <xf numFmtId="172" fontId="11" fillId="2" borderId="26" xfId="0" applyNumberFormat="1" applyFont="1" applyFill="1" applyBorder="1" applyAlignment="1">
      <alignment horizontal="right" wrapText="1"/>
    </xf>
    <xf numFmtId="0" fontId="16" fillId="0" borderId="26" xfId="0" applyFont="1" applyBorder="1" applyAlignment="1">
      <alignment horizontal="center" wrapText="1"/>
    </xf>
    <xf numFmtId="172" fontId="11" fillId="2" borderId="34" xfId="0" applyNumberFormat="1" applyFont="1" applyFill="1" applyBorder="1" applyAlignment="1">
      <alignment horizontal="right" wrapText="1"/>
    </xf>
    <xf numFmtId="173" fontId="11" fillId="0" borderId="26" xfId="0" applyNumberFormat="1" applyFont="1" applyBorder="1" applyAlignment="1">
      <alignment horizontal="right" wrapText="1"/>
    </xf>
    <xf numFmtId="173" fontId="11" fillId="0" borderId="34" xfId="0" applyNumberFormat="1" applyFont="1" applyBorder="1" applyAlignment="1">
      <alignment horizontal="right" wrapText="1"/>
    </xf>
    <xf numFmtId="173" fontId="11" fillId="2" borderId="26" xfId="0" applyNumberFormat="1" applyFont="1" applyFill="1" applyBorder="1" applyAlignment="1">
      <alignment horizontal="right" wrapText="1"/>
    </xf>
    <xf numFmtId="173" fontId="11" fillId="2" borderId="34" xfId="0" applyNumberFormat="1" applyFont="1" applyFill="1" applyBorder="1" applyAlignment="1">
      <alignment horizontal="right" wrapText="1"/>
    </xf>
    <xf numFmtId="167" fontId="11" fillId="2" borderId="34" xfId="0" applyNumberFormat="1" applyFont="1" applyFill="1" applyBorder="1" applyAlignment="1">
      <alignment wrapText="1"/>
    </xf>
    <xf numFmtId="173" fontId="11" fillId="0" borderId="41" xfId="0" applyNumberFormat="1" applyFont="1" applyBorder="1" applyAlignment="1">
      <alignment horizontal="right" wrapText="1"/>
    </xf>
    <xf numFmtId="0" fontId="16" fillId="0" borderId="41" xfId="0" applyFont="1" applyBorder="1" applyAlignment="1">
      <alignment horizontal="center" wrapText="1"/>
    </xf>
    <xf numFmtId="173" fontId="11" fillId="0" borderId="40" xfId="0" applyNumberFormat="1" applyFont="1" applyBorder="1" applyAlignment="1">
      <alignment horizontal="right" wrapText="1"/>
    </xf>
    <xf numFmtId="0" fontId="11" fillId="0" borderId="34" xfId="0" applyFont="1" applyBorder="1" applyAlignment="1">
      <alignment wrapText="1"/>
    </xf>
    <xf numFmtId="0" fontId="17" fillId="0" borderId="4" xfId="0" applyFont="1" applyBorder="1" applyAlignment="1">
      <alignment wrapText="1"/>
    </xf>
    <xf numFmtId="0" fontId="17" fillId="0" borderId="30" xfId="0" applyFont="1" applyBorder="1" applyAlignment="1">
      <alignment wrapText="1"/>
    </xf>
    <xf numFmtId="167" fontId="11" fillId="2" borderId="28" xfId="0" applyNumberFormat="1" applyFont="1" applyFill="1" applyBorder="1" applyAlignment="1">
      <alignment wrapText="1"/>
    </xf>
    <xf numFmtId="167" fontId="11" fillId="2" borderId="53" xfId="0" applyNumberFormat="1" applyFont="1" applyFill="1" applyBorder="1" applyAlignment="1">
      <alignment wrapText="1"/>
    </xf>
    <xf numFmtId="0" fontId="33" fillId="0" borderId="0" xfId="0" applyFont="1"/>
    <xf numFmtId="0" fontId="7" fillId="0" borderId="11" xfId="0" applyFont="1" applyBorder="1" applyAlignment="1">
      <alignment wrapText="1"/>
    </xf>
    <xf numFmtId="0" fontId="7" fillId="0" borderId="18" xfId="0" applyFont="1" applyBorder="1" applyAlignment="1">
      <alignment wrapText="1"/>
    </xf>
    <xf numFmtId="0" fontId="7" fillId="0" borderId="2" xfId="0" applyFont="1" applyBorder="1" applyAlignment="1">
      <alignment wrapText="1"/>
    </xf>
    <xf numFmtId="0" fontId="11" fillId="0" borderId="9" xfId="0" applyFont="1" applyFill="1" applyBorder="1" applyAlignment="1">
      <alignment horizontal="left" wrapText="1"/>
    </xf>
    <xf numFmtId="0" fontId="11" fillId="0" borderId="0" xfId="0" applyFont="1" applyFill="1" applyAlignment="1">
      <alignment horizontal="right" wrapText="1"/>
    </xf>
    <xf numFmtId="167" fontId="11" fillId="0" borderId="16" xfId="0" applyNumberFormat="1" applyFont="1" applyFill="1" applyBorder="1" applyAlignment="1">
      <alignment wrapText="1"/>
    </xf>
    <xf numFmtId="0" fontId="10" fillId="0" borderId="0" xfId="0" applyFont="1" applyAlignment="1">
      <alignment vertical="center" wrapText="1"/>
    </xf>
    <xf numFmtId="0" fontId="7" fillId="0" borderId="15" xfId="0" applyFont="1" applyBorder="1" applyAlignment="1">
      <alignment wrapText="1"/>
    </xf>
    <xf numFmtId="0" fontId="7" fillId="0" borderId="1" xfId="0" applyFont="1" applyBorder="1" applyAlignment="1">
      <alignment wrapText="1"/>
    </xf>
    <xf numFmtId="0" fontId="7" fillId="0" borderId="9" xfId="0" applyFont="1" applyBorder="1" applyAlignment="1">
      <alignment wrapText="1"/>
    </xf>
    <xf numFmtId="0" fontId="7" fillId="2" borderId="4" xfId="0" applyFont="1" applyFill="1" applyBorder="1" applyAlignment="1">
      <alignment wrapText="1"/>
    </xf>
    <xf numFmtId="0" fontId="7" fillId="3" borderId="4" xfId="0" applyFont="1" applyFill="1" applyBorder="1" applyAlignment="1">
      <alignment wrapText="1"/>
    </xf>
    <xf numFmtId="0" fontId="6" fillId="0" borderId="45" xfId="0" applyFont="1" applyBorder="1" applyAlignment="1">
      <alignment horizontal="center" wrapText="1"/>
    </xf>
    <xf numFmtId="0" fontId="7" fillId="0" borderId="55" xfId="0" applyFont="1" applyBorder="1" applyAlignment="1">
      <alignment horizontal="right" wrapText="1"/>
    </xf>
    <xf numFmtId="0" fontId="33" fillId="0" borderId="0" xfId="0" applyFont="1" applyBorder="1"/>
    <xf numFmtId="167" fontId="7" fillId="2" borderId="27" xfId="0" applyNumberFormat="1" applyFont="1" applyFill="1" applyBorder="1" applyAlignment="1">
      <alignment wrapText="1"/>
    </xf>
    <xf numFmtId="0" fontId="7" fillId="2" borderId="0" xfId="0" applyFont="1" applyFill="1" applyBorder="1" applyAlignment="1">
      <alignment horizontal="right" wrapText="1"/>
    </xf>
    <xf numFmtId="167" fontId="7" fillId="2" borderId="0" xfId="0" applyNumberFormat="1" applyFont="1" applyFill="1" applyBorder="1" applyAlignment="1">
      <alignment wrapText="1"/>
    </xf>
    <xf numFmtId="0" fontId="7" fillId="2" borderId="0" xfId="0" applyFont="1" applyFill="1" applyBorder="1" applyAlignment="1">
      <alignment horizontal="left" wrapText="1"/>
    </xf>
    <xf numFmtId="175" fontId="7" fillId="2" borderId="0" xfId="0" applyNumberFormat="1" applyFont="1" applyFill="1" applyBorder="1" applyAlignment="1">
      <alignment horizontal="right" wrapText="1"/>
    </xf>
    <xf numFmtId="169" fontId="7" fillId="0" borderId="27" xfId="0" applyNumberFormat="1" applyFont="1" applyBorder="1" applyAlignment="1">
      <alignment wrapText="1"/>
    </xf>
    <xf numFmtId="169" fontId="7" fillId="0" borderId="0" xfId="0" applyNumberFormat="1" applyFont="1" applyBorder="1" applyAlignment="1">
      <alignment wrapText="1"/>
    </xf>
    <xf numFmtId="175" fontId="7" fillId="0" borderId="0" xfId="0" applyNumberFormat="1" applyFont="1" applyBorder="1" applyAlignment="1">
      <alignment horizontal="right" wrapText="1"/>
    </xf>
    <xf numFmtId="169" fontId="7" fillId="2" borderId="27" xfId="0" applyNumberFormat="1" applyFont="1" applyFill="1" applyBorder="1" applyAlignment="1">
      <alignment wrapText="1"/>
    </xf>
    <xf numFmtId="169" fontId="7" fillId="2" borderId="0" xfId="0" applyNumberFormat="1" applyFont="1" applyFill="1" applyBorder="1" applyAlignment="1">
      <alignment wrapText="1"/>
    </xf>
    <xf numFmtId="0" fontId="7" fillId="2" borderId="27" xfId="0" applyFont="1" applyFill="1" applyBorder="1" applyAlignment="1">
      <alignment horizontal="right" wrapText="1"/>
    </xf>
    <xf numFmtId="169" fontId="7" fillId="2" borderId="36" xfId="0" applyNumberFormat="1" applyFont="1" applyFill="1" applyBorder="1" applyAlignment="1">
      <alignment wrapText="1"/>
    </xf>
    <xf numFmtId="167" fontId="7" fillId="0" borderId="55" xfId="0" applyNumberFormat="1" applyFont="1" applyBorder="1" applyAlignment="1">
      <alignment wrapText="1"/>
    </xf>
    <xf numFmtId="0" fontId="33" fillId="0" borderId="27" xfId="0" applyFont="1" applyBorder="1"/>
    <xf numFmtId="169" fontId="7" fillId="3" borderId="27" xfId="0" applyNumberFormat="1" applyFont="1" applyFill="1" applyBorder="1" applyAlignment="1">
      <alignment wrapText="1"/>
    </xf>
    <xf numFmtId="0" fontId="7" fillId="3" borderId="0" xfId="0" applyFont="1" applyFill="1" applyBorder="1" applyAlignment="1">
      <alignment horizontal="right" wrapText="1"/>
    </xf>
    <xf numFmtId="169" fontId="7" fillId="3" borderId="0" xfId="0" applyNumberFormat="1" applyFont="1" applyFill="1" applyBorder="1" applyAlignment="1">
      <alignment wrapText="1"/>
    </xf>
    <xf numFmtId="0" fontId="7" fillId="3" borderId="0" xfId="0" applyFont="1" applyFill="1" applyBorder="1" applyAlignment="1">
      <alignment horizontal="left" wrapText="1"/>
    </xf>
    <xf numFmtId="175" fontId="7" fillId="3" borderId="0" xfId="0" applyNumberFormat="1" applyFont="1" applyFill="1" applyBorder="1" applyAlignment="1">
      <alignment horizontal="right" wrapText="1"/>
    </xf>
    <xf numFmtId="167" fontId="7" fillId="0" borderId="60" xfId="0" applyNumberFormat="1" applyFont="1" applyBorder="1" applyAlignment="1">
      <alignment wrapText="1"/>
    </xf>
    <xf numFmtId="0" fontId="33" fillId="0" borderId="26" xfId="0" applyFont="1" applyBorder="1"/>
    <xf numFmtId="177" fontId="7" fillId="2" borderId="9" xfId="0" quotePrefix="1" applyNumberFormat="1" applyFont="1" applyFill="1" applyBorder="1" applyAlignment="1">
      <alignment horizontal="left" vertical="center" wrapText="1" indent="1"/>
    </xf>
    <xf numFmtId="177" fontId="7" fillId="0" borderId="9" xfId="0" quotePrefix="1" applyNumberFormat="1" applyFont="1" applyBorder="1" applyAlignment="1">
      <alignment horizontal="left" vertical="center" wrapText="1" indent="1"/>
    </xf>
    <xf numFmtId="0" fontId="6" fillId="0" borderId="35" xfId="0" applyFont="1" applyBorder="1" applyAlignment="1">
      <alignment horizontal="center" wrapText="1"/>
    </xf>
    <xf numFmtId="0" fontId="6" fillId="0" borderId="23" xfId="0" applyFont="1" applyBorder="1" applyAlignment="1">
      <alignment horizontal="center" wrapText="1"/>
    </xf>
    <xf numFmtId="167" fontId="7" fillId="2" borderId="35" xfId="0" applyNumberFormat="1" applyFont="1" applyFill="1" applyBorder="1" applyAlignment="1">
      <alignment wrapText="1"/>
    </xf>
    <xf numFmtId="169" fontId="7" fillId="0" borderId="30" xfId="0" applyNumberFormat="1" applyFont="1" applyBorder="1" applyAlignment="1">
      <alignment wrapText="1"/>
    </xf>
    <xf numFmtId="169" fontId="7" fillId="2" borderId="30" xfId="0" applyNumberFormat="1" applyFont="1" applyFill="1" applyBorder="1" applyAlignment="1">
      <alignment wrapText="1"/>
    </xf>
    <xf numFmtId="169" fontId="7" fillId="2" borderId="23" xfId="0" applyNumberFormat="1" applyFont="1" applyFill="1" applyBorder="1" applyAlignment="1">
      <alignment wrapText="1"/>
    </xf>
    <xf numFmtId="167" fontId="7" fillId="0" borderId="47" xfId="0" applyNumberFormat="1" applyFont="1" applyBorder="1" applyAlignment="1">
      <alignment wrapText="1"/>
    </xf>
    <xf numFmtId="0" fontId="7" fillId="2" borderId="0" xfId="0" applyFont="1" applyFill="1" applyBorder="1" applyAlignment="1">
      <alignment horizontal="left" wrapText="1" indent="1"/>
    </xf>
    <xf numFmtId="167" fontId="7" fillId="2" borderId="49" xfId="0" applyNumberFormat="1" applyFont="1" applyFill="1" applyBorder="1" applyAlignment="1">
      <alignment wrapText="1"/>
    </xf>
    <xf numFmtId="167" fontId="7" fillId="2" borderId="61" xfId="0" applyNumberFormat="1" applyFont="1" applyFill="1" applyBorder="1" applyAlignment="1">
      <alignment wrapText="1"/>
    </xf>
    <xf numFmtId="0" fontId="11" fillId="0" borderId="24" xfId="0" applyFont="1" applyBorder="1" applyAlignment="1">
      <alignment wrapText="1"/>
    </xf>
    <xf numFmtId="0" fontId="1" fillId="0" borderId="26" xfId="0" applyFont="1" applyBorder="1" applyAlignment="1">
      <alignment wrapText="1"/>
    </xf>
    <xf numFmtId="0" fontId="11" fillId="0" borderId="27" xfId="0" applyFont="1" applyBorder="1" applyAlignment="1">
      <alignment wrapText="1"/>
    </xf>
    <xf numFmtId="0" fontId="1" fillId="0" borderId="27" xfId="0" applyFont="1" applyBorder="1" applyAlignment="1">
      <alignment wrapText="1"/>
    </xf>
    <xf numFmtId="0" fontId="7" fillId="2" borderId="27" xfId="0" applyFont="1" applyFill="1" applyBorder="1" applyAlignment="1">
      <alignment horizontal="left" wrapText="1" indent="1"/>
    </xf>
    <xf numFmtId="0" fontId="7" fillId="0" borderId="27" xfId="0" applyFont="1" applyBorder="1" applyAlignment="1">
      <alignment horizontal="left" wrapText="1" indent="1"/>
    </xf>
    <xf numFmtId="178" fontId="7" fillId="2" borderId="27" xfId="0" applyNumberFormat="1" applyFont="1" applyFill="1" applyBorder="1" applyAlignment="1">
      <alignment horizontal="left" wrapText="1" indent="1"/>
    </xf>
    <xf numFmtId="178" fontId="7" fillId="0" borderId="27" xfId="0" applyNumberFormat="1" applyFont="1" applyBorder="1" applyAlignment="1">
      <alignment horizontal="left" wrapText="1" indent="1"/>
    </xf>
    <xf numFmtId="0" fontId="1" fillId="0" borderId="58" xfId="0" applyFont="1" applyBorder="1" applyAlignment="1">
      <alignment wrapText="1"/>
    </xf>
    <xf numFmtId="0" fontId="1" fillId="0" borderId="29" xfId="0" applyFont="1" applyBorder="1" applyAlignment="1">
      <alignment wrapText="1"/>
    </xf>
    <xf numFmtId="0" fontId="19" fillId="0" borderId="0" xfId="0" applyFont="1" applyAlignment="1">
      <alignment horizontal="left" wrapText="1"/>
    </xf>
    <xf numFmtId="0" fontId="20" fillId="0" borderId="0" xfId="0" applyFont="1"/>
    <xf numFmtId="0" fontId="11" fillId="0" borderId="0" xfId="0" applyFont="1" applyAlignment="1">
      <alignment horizontal="left" vertical="center" wrapText="1"/>
    </xf>
    <xf numFmtId="0" fontId="32" fillId="0" borderId="0" xfId="0" applyFont="1"/>
    <xf numFmtId="0" fontId="11"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2" xfId="0" applyFont="1" applyBorder="1" applyAlignment="1">
      <alignment horizontal="center" wrapText="1"/>
    </xf>
    <xf numFmtId="0" fontId="21" fillId="0" borderId="0" xfId="0" applyFont="1" applyAlignment="1">
      <alignment horizontal="center" wrapText="1"/>
    </xf>
    <xf numFmtId="0" fontId="25" fillId="0" borderId="0" xfId="0" applyFont="1"/>
    <xf numFmtId="0" fontId="12" fillId="0" borderId="3" xfId="0" applyFont="1" applyBorder="1" applyAlignment="1">
      <alignment horizontal="center" wrapText="1"/>
    </xf>
    <xf numFmtId="0" fontId="12" fillId="0" borderId="35" xfId="0" applyFont="1" applyBorder="1" applyAlignment="1">
      <alignment horizontal="center" wrapText="1"/>
    </xf>
    <xf numFmtId="0" fontId="10" fillId="0" borderId="0" xfId="0" applyFont="1" applyAlignment="1">
      <alignment horizontal="left" wrapText="1"/>
    </xf>
    <xf numFmtId="0" fontId="0" fillId="0" borderId="0" xfId="0"/>
    <xf numFmtId="0" fontId="12" fillId="0" borderId="15" xfId="0" applyFont="1" applyBorder="1" applyAlignment="1">
      <alignment horizontal="center" wrapText="1"/>
    </xf>
    <xf numFmtId="0" fontId="26" fillId="0" borderId="0" xfId="0" applyFont="1"/>
    <xf numFmtId="0" fontId="16" fillId="0" borderId="0" xfId="0" applyFont="1" applyAlignment="1">
      <alignment horizontal="center" wrapText="1"/>
    </xf>
    <xf numFmtId="0" fontId="11" fillId="0" borderId="0" xfId="0" applyFont="1" applyAlignment="1">
      <alignment wrapText="1"/>
    </xf>
    <xf numFmtId="0" fontId="19" fillId="0" borderId="0" xfId="0" applyFont="1" applyAlignment="1">
      <alignment horizontal="left" vertical="center" wrapText="1"/>
    </xf>
    <xf numFmtId="0" fontId="26" fillId="0" borderId="0" xfId="0" applyFont="1" applyAlignment="1">
      <alignment horizontal="left" vertical="center"/>
    </xf>
    <xf numFmtId="0" fontId="21" fillId="0" borderId="0" xfId="0" applyFont="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center" wrapText="1"/>
    </xf>
    <xf numFmtId="0" fontId="12" fillId="0" borderId="44" xfId="0" applyFont="1" applyBorder="1" applyAlignment="1">
      <alignment horizontal="center" wrapText="1"/>
    </xf>
    <xf numFmtId="0" fontId="12" fillId="0" borderId="45" xfId="0" applyFont="1" applyBorder="1" applyAlignment="1">
      <alignment horizontal="center" wrapText="1"/>
    </xf>
    <xf numFmtId="0" fontId="0" fillId="0" borderId="0" xfId="0" applyAlignment="1">
      <alignment horizontal="left" vertical="center"/>
    </xf>
    <xf numFmtId="0" fontId="11" fillId="0" borderId="0" xfId="0" applyFont="1" applyAlignment="1">
      <alignment horizontal="center" wrapText="1"/>
    </xf>
    <xf numFmtId="0" fontId="23" fillId="0" borderId="0" xfId="0" applyFont="1" applyBorder="1" applyAlignment="1">
      <alignment wrapText="1"/>
    </xf>
    <xf numFmtId="0" fontId="0" fillId="0" borderId="0" xfId="0" applyBorder="1"/>
    <xf numFmtId="0" fontId="33" fillId="0" borderId="0" xfId="0" applyFont="1"/>
    <xf numFmtId="0" fontId="11" fillId="0" borderId="0" xfId="0" applyFont="1" applyAlignment="1">
      <alignment horizontal="left" wrapText="1"/>
    </xf>
    <xf numFmtId="0" fontId="12" fillId="0" borderId="7" xfId="0" applyFont="1" applyBorder="1" applyAlignment="1">
      <alignment horizontal="center" wrapText="1"/>
    </xf>
    <xf numFmtId="0" fontId="12" fillId="0" borderId="0" xfId="0" applyFont="1" applyAlignment="1">
      <alignment horizontal="center" wrapText="1"/>
    </xf>
    <xf numFmtId="0" fontId="12" fillId="0" borderId="8" xfId="0" applyFont="1" applyBorder="1" applyAlignment="1">
      <alignment horizontal="center" wrapText="1"/>
    </xf>
    <xf numFmtId="0" fontId="12" fillId="0" borderId="26" xfId="0" applyFont="1" applyBorder="1" applyAlignment="1">
      <alignment horizontal="center" wrapText="1"/>
    </xf>
    <xf numFmtId="0" fontId="0" fillId="0" borderId="26" xfId="0" applyBorder="1"/>
    <xf numFmtId="0" fontId="12" fillId="0" borderId="34" xfId="0" applyFont="1" applyBorder="1" applyAlignment="1">
      <alignment horizontal="center" wrapText="1"/>
    </xf>
    <xf numFmtId="164" fontId="12" fillId="3" borderId="2" xfId="0" applyNumberFormat="1" applyFont="1" applyFill="1" applyBorder="1" applyAlignment="1">
      <alignment horizontal="center" wrapText="1"/>
    </xf>
    <xf numFmtId="164" fontId="12" fillId="3" borderId="3" xfId="0" applyNumberFormat="1" applyFont="1" applyFill="1" applyBorder="1" applyAlignment="1">
      <alignment horizontal="center" wrapText="1"/>
    </xf>
    <xf numFmtId="164" fontId="12" fillId="3" borderId="12" xfId="0" applyNumberFormat="1" applyFont="1" applyFill="1" applyBorder="1" applyAlignment="1">
      <alignment horizontal="center" wrapText="1"/>
    </xf>
    <xf numFmtId="0" fontId="7" fillId="0" borderId="3" xfId="0" applyFont="1" applyBorder="1" applyAlignment="1">
      <alignment wrapText="1"/>
    </xf>
    <xf numFmtId="164" fontId="12" fillId="3" borderId="44" xfId="0" applyNumberFormat="1" applyFont="1" applyFill="1" applyBorder="1" applyAlignment="1">
      <alignment horizontal="center" wrapText="1"/>
    </xf>
    <xf numFmtId="164" fontId="12" fillId="0" borderId="2" xfId="0" applyNumberFormat="1" applyFont="1" applyBorder="1" applyAlignment="1">
      <alignment horizontal="center" wrapText="1"/>
    </xf>
    <xf numFmtId="0" fontId="31" fillId="3" borderId="3" xfId="0" applyFont="1" applyFill="1" applyBorder="1" applyAlignment="1">
      <alignment wrapText="1"/>
    </xf>
    <xf numFmtId="0" fontId="31" fillId="3" borderId="3" xfId="0" applyFont="1" applyFill="1" applyBorder="1" applyAlignment="1">
      <alignment horizontal="left" wrapText="1"/>
    </xf>
    <xf numFmtId="164" fontId="6" fillId="0" borderId="2" xfId="0" applyNumberFormat="1" applyFont="1" applyBorder="1" applyAlignment="1">
      <alignment horizontal="center" wrapText="1"/>
    </xf>
    <xf numFmtId="0" fontId="6" fillId="0" borderId="2" xfId="0" applyFont="1" applyBorder="1" applyAlignment="1">
      <alignment horizontal="center" wrapText="1"/>
    </xf>
    <xf numFmtId="164" fontId="6" fillId="0" borderId="45" xfId="0" applyNumberFormat="1" applyFont="1" applyBorder="1" applyAlignment="1">
      <alignment horizontal="center" wrapText="1"/>
    </xf>
    <xf numFmtId="0" fontId="6" fillId="0" borderId="45" xfId="0" applyFont="1" applyBorder="1" applyAlignment="1">
      <alignment horizontal="center" wrapText="1"/>
    </xf>
    <xf numFmtId="164" fontId="6" fillId="0" borderId="3" xfId="0" applyNumberFormat="1" applyFont="1" applyBorder="1" applyAlignment="1">
      <alignment horizontal="center" wrapText="1"/>
    </xf>
    <xf numFmtId="164" fontId="6" fillId="0" borderId="7" xfId="0" applyNumberFormat="1" applyFont="1" applyBorder="1" applyAlignment="1">
      <alignment horizontal="center" wrapText="1"/>
    </xf>
    <xf numFmtId="164" fontId="6" fillId="0" borderId="44" xfId="0" applyNumberFormat="1" applyFont="1" applyBorder="1" applyAlignment="1">
      <alignment horizontal="center" wrapText="1"/>
    </xf>
    <xf numFmtId="0" fontId="6" fillId="0" borderId="44" xfId="0" applyFont="1" applyBorder="1" applyAlignment="1">
      <alignment horizontal="center" wrapText="1"/>
    </xf>
    <xf numFmtId="0" fontId="11" fillId="0" borderId="3" xfId="0" applyFont="1" applyBorder="1" applyAlignment="1">
      <alignment wrapText="1"/>
    </xf>
    <xf numFmtId="164" fontId="6" fillId="0" borderId="26" xfId="0" applyNumberFormat="1" applyFont="1" applyBorder="1" applyAlignment="1">
      <alignment horizontal="center" wrapText="1"/>
    </xf>
    <xf numFmtId="164" fontId="6" fillId="0" borderId="34" xfId="0" applyNumberFormat="1" applyFont="1" applyBorder="1" applyAlignment="1">
      <alignment horizontal="center" wrapText="1"/>
    </xf>
    <xf numFmtId="0" fontId="0" fillId="0" borderId="30" xfId="0" applyBorder="1"/>
    <xf numFmtId="0" fontId="30" fillId="0" borderId="0" xfId="0" applyFont="1" applyFill="1" applyAlignment="1">
      <alignment vertical="center" wrapText="1"/>
    </xf>
    <xf numFmtId="0" fontId="0" fillId="0" borderId="0" xfId="0" applyFill="1" applyAlignment="1">
      <alignment vertical="center"/>
    </xf>
    <xf numFmtId="0" fontId="24" fillId="0" borderId="0" xfId="0" applyFont="1" applyFill="1" applyAlignment="1">
      <alignment vertical="center" wrapText="1"/>
    </xf>
    <xf numFmtId="0" fontId="24" fillId="0" borderId="0" xfId="0" applyFont="1" applyFill="1" applyAlignment="1">
      <alignment horizontal="left" vertical="center" wrapText="1" indent="2"/>
    </xf>
    <xf numFmtId="0" fontId="0" fillId="0" borderId="0" xfId="0" applyFill="1" applyAlignment="1">
      <alignment horizontal="left" vertical="center" indent="2"/>
    </xf>
    <xf numFmtId="0" fontId="19" fillId="0" borderId="0" xfId="0" applyFont="1" applyFill="1" applyAlignment="1">
      <alignment horizontal="left" vertical="center" wrapText="1"/>
    </xf>
    <xf numFmtId="0" fontId="21" fillId="0" borderId="0" xfId="0" applyFont="1" applyFill="1" applyAlignment="1">
      <alignment horizontal="left" vertical="center" wrapText="1"/>
    </xf>
    <xf numFmtId="0" fontId="19" fillId="0" borderId="0" xfId="0" applyFont="1" applyFill="1" applyAlignment="1">
      <alignment vertical="center" wrapText="1"/>
    </xf>
    <xf numFmtId="0" fontId="29" fillId="0" borderId="0" xfId="0" applyFont="1" applyFill="1" applyAlignment="1">
      <alignment vertical="center"/>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22">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style="thin">
          <color indexed="64"/>
        </left>
        <vertical/>
      </border>
    </dxf>
    <dxf>
      <border diagonalUp="0" diagonalDown="0">
        <left/>
        <right style="thin">
          <color indexed="64"/>
        </right>
        <top/>
        <bottom/>
        <vertical/>
        <horizontal/>
      </border>
    </dxf>
    <dxf>
      <border diagonalUp="0" diagonalDown="0">
        <left style="thin">
          <color rgb="FF000000"/>
        </left>
        <right style="thin">
          <color indexed="64"/>
        </right>
        <top/>
        <bottom/>
        <vertical/>
        <horizontal/>
      </border>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8" defaultTableStyle="TableStyleMedium2" defaultPivotStyle="PivotStyleLight16">
    <tableStyle name="tableStyle1" pivot="0" count="2" xr9:uid="{00000000-0011-0000-FFFF-FFFF00000000}">
      <tableStyleElement type="firstRowStripe" dxfId="21"/>
      <tableStyleElement type="secondRowStripe" dxfId="20"/>
    </tableStyle>
    <tableStyle name="tableStyle2" pivot="0" count="2" xr9:uid="{00000000-0011-0000-FFFF-FFFF01000000}">
      <tableStyleElement type="firstRowStripe" dxfId="19"/>
      <tableStyleElement type="secondRowStripe" dxfId="18"/>
    </tableStyle>
    <tableStyle name="tableStyle3" pivot="0" count="2" xr9:uid="{00000000-0011-0000-FFFF-FFFF02000000}">
      <tableStyleElement type="firstRowStripe" dxfId="17"/>
      <tableStyleElement type="secondRowStripe" dxfId="16"/>
    </tableStyle>
    <tableStyle name="tableStyle4" pivot="0" count="2" xr9:uid="{00000000-0011-0000-FFFF-FFFF03000000}">
      <tableStyleElement type="firstRowStripe" dxfId="15"/>
      <tableStyleElement type="secondRowStripe" dxfId="14"/>
    </tableStyle>
    <tableStyle name="tableStyle5" pivot="0" count="2" xr9:uid="{00000000-0011-0000-FFFF-FFFF04000000}">
      <tableStyleElement type="firstRowStripe" dxfId="13"/>
      <tableStyleElement type="secondRowStripe" dxfId="12"/>
    </tableStyle>
    <tableStyle name="tableStyle6" pivot="0" count="2" xr9:uid="{00000000-0011-0000-FFFF-FFFF05000000}">
      <tableStyleElement type="firstRowStripe" dxfId="11"/>
      <tableStyleElement type="secondRowStripe" dxfId="10"/>
    </tableStyle>
    <tableStyle name="tableStyle7" pivot="0" count="2" xr9:uid="{00000000-0011-0000-FFFF-FFFF06000000}">
      <tableStyleElement type="firstRowStripe" dxfId="9"/>
      <tableStyleElement type="secondRowStripe" dxfId="8"/>
    </tableStyle>
    <tableStyle name="tableStyle8" pivot="0" count="2" xr9:uid="{00000000-0011-0000-FFFF-FFFF07000000}">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9525</xdr:rowOff>
    </xdr:from>
    <xdr:to>
      <xdr:col>1</xdr:col>
      <xdr:colOff>3020623</xdr:colOff>
      <xdr:row>2</xdr:row>
      <xdr:rowOff>1309688</xdr:rowOff>
    </xdr:to>
    <xdr:pic>
      <xdr:nvPicPr>
        <xdr:cNvPr id="2" name="Picture 1">
          <a:extLst>
            <a:ext uri="{FF2B5EF4-FFF2-40B4-BE49-F238E27FC236}">
              <a16:creationId xmlns:a16="http://schemas.microsoft.com/office/drawing/2014/main" id="{78189E68-2C35-437F-ADB5-C957E2AC3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90525"/>
          <a:ext cx="3001573" cy="1300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1:N28" headerRowCount="0" totalsRowShown="0">
  <tableColumns count="13">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dataDxfId="5"/>
    <tableColumn id="13" xr3:uid="{00000000-0010-0000-0000-00000D000000}" name="Column13" dataDxfId="4"/>
  </tableColumns>
  <tableStyleInfo name="tableSty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39:O47" headerRowCount="0" totalsRowShown="0">
  <tableColumns count="14">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dataDxfId="3"/>
    <tableColumn id="13" xr3:uid="{00000000-0010-0000-0100-00000D000000}" name="Column13"/>
    <tableColumn id="14" xr3:uid="{00000000-0010-0000-0100-00000E000000}" name="Column14"/>
  </tableColumns>
  <tableStyleInfo name="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11:K54" headerRowCount="0" totalsRowShown="0">
  <tableColumns count="10">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 id="9" xr3:uid="{00000000-0010-0000-0300-000009000000}" name="Column9"/>
    <tableColumn id="10" xr3:uid="{00000000-0010-0000-0300-00000A000000}" name="Column10"/>
  </tableColumns>
  <tableStyleInfo name="tableStyle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11:Q15" headerRowCount="0" totalsRowShown="0">
  <tableColumns count="1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 id="8" xr3:uid="{00000000-0010-0000-0400-000008000000}" name="Column8"/>
    <tableColumn id="9" xr3:uid="{00000000-0010-0000-0400-000009000000}" name="Column9"/>
    <tableColumn id="10" xr3:uid="{00000000-0010-0000-0400-00000A000000}" name="Column10" dataDxfId="2"/>
    <tableColumn id="11" xr3:uid="{00000000-0010-0000-0400-00000B000000}" name="Column11"/>
    <tableColumn id="12" xr3:uid="{00000000-0010-0000-0400-00000C000000}" name="Column12"/>
    <tableColumn id="13" xr3:uid="{00000000-0010-0000-0400-00000D000000}" name="Column13"/>
    <tableColumn id="14" xr3:uid="{00000000-0010-0000-0400-00000E000000}" name="Column14"/>
    <tableColumn id="15" xr3:uid="{00000000-0010-0000-0400-00000F000000}" name="Column15"/>
    <tableColumn id="16" xr3:uid="{00000000-0010-0000-0400-000010000000}" name="Column16"/>
  </tableColumns>
  <tableStyleInfo name="tableStyle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16:P16" headerRowCount="0" totalsRowShown="0">
  <tableColumns count="15">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 id="8" xr3:uid="{00000000-0010-0000-0500-000008000000}" name="Column8"/>
    <tableColumn id="9" xr3:uid="{00000000-0010-0000-0500-000009000000}" name="Column9"/>
    <tableColumn id="10" xr3:uid="{00000000-0010-0000-0500-00000A000000}" name="Column10" dataDxfId="1"/>
    <tableColumn id="11" xr3:uid="{00000000-0010-0000-0500-00000B000000}" name="Column11"/>
    <tableColumn id="12" xr3:uid="{00000000-0010-0000-0500-00000C000000}" name="Column12"/>
    <tableColumn id="13" xr3:uid="{00000000-0010-0000-0500-00000D000000}" name="Column13"/>
    <tableColumn id="14" xr3:uid="{00000000-0010-0000-0500-00000E000000}" name="Column14"/>
    <tableColumn id="15" xr3:uid="{00000000-0010-0000-0500-00000F000000}" name="Column15"/>
  </tableColumns>
  <tableStyleInfo name="tableStyle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B17:Q31" headerRowCount="0" totalsRowShown="0">
  <tableColumns count="16">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 id="8" xr3:uid="{00000000-0010-0000-0600-000008000000}" name="Column8"/>
    <tableColumn id="9" xr3:uid="{00000000-0010-0000-0600-000009000000}" name="Column9"/>
    <tableColumn id="10" xr3:uid="{00000000-0010-0000-0600-00000A000000}" name="Column10" dataDxfId="0"/>
    <tableColumn id="11" xr3:uid="{00000000-0010-0000-0600-00000B000000}" name="Column11"/>
    <tableColumn id="12" xr3:uid="{00000000-0010-0000-0600-00000C000000}" name="Column12"/>
    <tableColumn id="13" xr3:uid="{00000000-0010-0000-0600-00000D000000}" name="Column13"/>
    <tableColumn id="14" xr3:uid="{00000000-0010-0000-0600-00000E000000}" name="Column14"/>
    <tableColumn id="15" xr3:uid="{00000000-0010-0000-0600-00000F000000}" name="Column15"/>
    <tableColumn id="16" xr3:uid="{00000000-0010-0000-0600-000010000000}" name="Column16"/>
  </tableColumns>
  <tableStyleInfo name="tableStyle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S11:S31" headerRowCount="0" totalsRowShown="0">
  <tableColumns count="1">
    <tableColumn id="1" xr3:uid="{00000000-0010-0000-0700-000001000000}" name="Column1"/>
  </tableColumns>
  <tableStyleInfo name="tableStyle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B51"/>
  <sheetViews>
    <sheetView showGridLines="0" tabSelected="1" showRuler="0" view="pageBreakPreview" zoomScaleNormal="100" zoomScaleSheetLayoutView="100" workbookViewId="0">
      <selection activeCell="B10" sqref="B10"/>
    </sheetView>
  </sheetViews>
  <sheetFormatPr defaultColWidth="13.7109375" defaultRowHeight="12.75" x14ac:dyDescent="0.2"/>
  <cols>
    <col min="1" max="1" width="2.85546875" customWidth="1"/>
    <col min="2" max="2" width="113.42578125" customWidth="1"/>
  </cols>
  <sheetData>
    <row r="1" spans="2:2" ht="15" customHeight="1" x14ac:dyDescent="0.2"/>
    <row r="2" spans="2:2" ht="15" customHeight="1" x14ac:dyDescent="0.2">
      <c r="B2" s="175" t="s">
        <v>0</v>
      </c>
    </row>
    <row r="3" spans="2:2" ht="109.15" customHeight="1" x14ac:dyDescent="0.2">
      <c r="B3" s="2" t="s">
        <v>1</v>
      </c>
    </row>
    <row r="4" spans="2:2" ht="15" customHeight="1" x14ac:dyDescent="0.2">
      <c r="B4" s="3" t="s">
        <v>2</v>
      </c>
    </row>
    <row r="5" spans="2:2" ht="15" customHeight="1" x14ac:dyDescent="0.2">
      <c r="B5" s="3" t="s">
        <v>3</v>
      </c>
    </row>
    <row r="6" spans="2:2" ht="15" customHeight="1" x14ac:dyDescent="0.2">
      <c r="B6" s="4">
        <v>44742</v>
      </c>
    </row>
    <row r="7" spans="2:2" ht="15" customHeight="1" x14ac:dyDescent="0.2">
      <c r="B7" s="3" t="s">
        <v>4</v>
      </c>
    </row>
    <row r="8" spans="2:2" ht="16.7" customHeight="1" x14ac:dyDescent="0.2"/>
    <row r="9" spans="2:2" ht="50.1" customHeight="1" x14ac:dyDescent="0.2">
      <c r="B9" s="2" t="s">
        <v>370</v>
      </c>
    </row>
    <row r="10" spans="2:2" ht="10.9" customHeight="1" x14ac:dyDescent="0.2"/>
    <row r="11" spans="2:2" ht="13.5" customHeight="1" x14ac:dyDescent="0.2">
      <c r="B11" s="2" t="s">
        <v>5</v>
      </c>
    </row>
    <row r="12" spans="2:2" ht="9" customHeight="1" x14ac:dyDescent="0.2"/>
    <row r="13" spans="2:2" ht="15" customHeight="1" x14ac:dyDescent="0.2">
      <c r="B13" s="5" t="s">
        <v>6</v>
      </c>
    </row>
    <row r="14" spans="2:2" ht="15" customHeight="1" x14ac:dyDescent="0.2"/>
    <row r="15" spans="2:2" ht="177.75" customHeight="1" x14ac:dyDescent="0.2">
      <c r="B15" s="2" t="s">
        <v>369</v>
      </c>
    </row>
    <row r="16" spans="2:2"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sheetData>
  <pageMargins left="0.75" right="0.75" top="1" bottom="1" header="0.5" footer="0.5"/>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O51"/>
  <sheetViews>
    <sheetView showGridLines="0" showRuler="0" view="pageBreakPreview" zoomScale="115" zoomScaleNormal="100" zoomScaleSheetLayoutView="115" workbookViewId="0">
      <selection activeCell="G29" sqref="G29"/>
    </sheetView>
  </sheetViews>
  <sheetFormatPr defaultColWidth="13.7109375" defaultRowHeight="12.75" x14ac:dyDescent="0.2"/>
  <cols>
    <col min="1" max="1" width="2.5703125" customWidth="1"/>
    <col min="2" max="2" width="57.140625" customWidth="1"/>
    <col min="3" max="3" width="13" customWidth="1"/>
    <col min="4" max="4" width="0" hidden="1" customWidth="1"/>
    <col min="5" max="5" width="13" customWidth="1"/>
    <col min="6" max="6" width="0" hidden="1" customWidth="1"/>
    <col min="7" max="7" width="15.42578125" customWidth="1"/>
    <col min="8" max="8" width="0" hidden="1" customWidth="1"/>
    <col min="9" max="9" width="16.85546875" customWidth="1"/>
    <col min="10" max="10" width="0" hidden="1" customWidth="1"/>
    <col min="11" max="11" width="13" customWidth="1"/>
    <col min="12" max="12" width="11.140625" bestFit="1" customWidth="1"/>
    <col min="13" max="13" width="11.140625" hidden="1" customWidth="1"/>
    <col min="14" max="14" width="11.140625" bestFit="1" customWidth="1"/>
    <col min="15" max="15" width="3.5703125" customWidth="1"/>
  </cols>
  <sheetData>
    <row r="1" spans="2:15" ht="8.25" customHeight="1" x14ac:dyDescent="0.2"/>
    <row r="2" spans="2:15" x14ac:dyDescent="0.2">
      <c r="B2" s="310" t="s">
        <v>7</v>
      </c>
    </row>
    <row r="3" spans="2:15" x14ac:dyDescent="0.2">
      <c r="B3" s="312" t="s">
        <v>357</v>
      </c>
    </row>
    <row r="4" spans="2:15" x14ac:dyDescent="0.2">
      <c r="B4" s="312" t="s">
        <v>8</v>
      </c>
    </row>
    <row r="5" spans="2:15" ht="15" customHeight="1" x14ac:dyDescent="0.2">
      <c r="B5" s="511" t="s">
        <v>227</v>
      </c>
      <c r="C5" s="511"/>
      <c r="D5" s="511"/>
      <c r="E5" s="511"/>
      <c r="F5" s="511"/>
      <c r="G5" s="511"/>
      <c r="H5" s="511"/>
      <c r="I5" s="511"/>
      <c r="J5" s="511"/>
      <c r="K5" s="511"/>
      <c r="L5" s="511"/>
      <c r="M5" s="511"/>
      <c r="N5" s="511"/>
    </row>
    <row r="6" spans="2:15" ht="15" customHeight="1" x14ac:dyDescent="0.2">
      <c r="L6" s="256"/>
      <c r="M6" s="256"/>
      <c r="N6" s="256"/>
    </row>
    <row r="7" spans="2:15" ht="22.5" customHeight="1" x14ac:dyDescent="0.2">
      <c r="B7" s="191"/>
      <c r="C7" s="532" t="s">
        <v>44</v>
      </c>
      <c r="D7" s="532"/>
      <c r="E7" s="532"/>
      <c r="F7" s="532"/>
      <c r="G7" s="532"/>
      <c r="H7" s="532"/>
      <c r="I7" s="532"/>
      <c r="J7" s="533"/>
      <c r="K7" s="534"/>
      <c r="L7" s="526" t="s">
        <v>45</v>
      </c>
      <c r="M7" s="527"/>
      <c r="N7" s="528"/>
      <c r="O7" s="58"/>
    </row>
    <row r="8" spans="2:15" ht="20.85" customHeight="1" x14ac:dyDescent="0.2">
      <c r="B8" s="101"/>
      <c r="C8" s="43">
        <v>44742</v>
      </c>
      <c r="D8" s="43"/>
      <c r="E8" s="43">
        <v>44651</v>
      </c>
      <c r="F8" s="96"/>
      <c r="G8" s="43">
        <v>44561</v>
      </c>
      <c r="H8" s="43"/>
      <c r="I8" s="43">
        <v>44469</v>
      </c>
      <c r="K8" s="85">
        <v>44377</v>
      </c>
      <c r="L8" s="43">
        <v>44742</v>
      </c>
      <c r="M8" s="1"/>
      <c r="N8" s="85">
        <v>44377</v>
      </c>
      <c r="O8" s="58"/>
    </row>
    <row r="9" spans="2:15" ht="15" hidden="1" customHeight="1" x14ac:dyDescent="0.2">
      <c r="B9" s="65"/>
      <c r="C9" s="192" t="s">
        <v>70</v>
      </c>
      <c r="D9" s="195"/>
      <c r="E9" s="192" t="s">
        <v>70</v>
      </c>
      <c r="F9" s="96"/>
      <c r="G9" s="86" t="s">
        <v>70</v>
      </c>
      <c r="H9" s="11"/>
      <c r="I9" s="86" t="s">
        <v>70</v>
      </c>
      <c r="K9" s="87" t="s">
        <v>70</v>
      </c>
      <c r="L9" s="86" t="s">
        <v>70</v>
      </c>
      <c r="M9" s="1" t="s">
        <v>70</v>
      </c>
      <c r="N9" s="81"/>
    </row>
    <row r="10" spans="2:15" x14ac:dyDescent="0.2">
      <c r="B10" s="117" t="s">
        <v>228</v>
      </c>
      <c r="C10" s="136">
        <v>38601000000</v>
      </c>
      <c r="D10" s="139"/>
      <c r="E10" s="136">
        <v>36494000000</v>
      </c>
      <c r="F10" s="139"/>
      <c r="G10" s="136">
        <v>34665000000</v>
      </c>
      <c r="H10" s="139"/>
      <c r="I10" s="136">
        <v>31760000000</v>
      </c>
      <c r="J10" s="62"/>
      <c r="K10" s="183">
        <v>29700000000</v>
      </c>
      <c r="L10" s="136">
        <v>36494000000</v>
      </c>
      <c r="N10" s="183">
        <v>28553000000</v>
      </c>
      <c r="O10" s="58"/>
    </row>
    <row r="11" spans="2:15" x14ac:dyDescent="0.2">
      <c r="B11" s="101" t="s">
        <v>229</v>
      </c>
      <c r="C11" s="25">
        <v>2271000000</v>
      </c>
      <c r="E11" s="25">
        <v>2223000000</v>
      </c>
      <c r="G11" s="25">
        <v>2050000000</v>
      </c>
      <c r="I11" s="25">
        <v>2747000000</v>
      </c>
      <c r="K11" s="26">
        <v>2327000000</v>
      </c>
      <c r="L11" s="25">
        <v>4494000000</v>
      </c>
      <c r="N11" s="26">
        <v>3596000000</v>
      </c>
      <c r="O11" s="58"/>
    </row>
    <row r="12" spans="2:15" x14ac:dyDescent="0.2">
      <c r="B12" s="117" t="s">
        <v>230</v>
      </c>
      <c r="C12" s="150">
        <v>-550000000</v>
      </c>
      <c r="D12" s="62"/>
      <c r="E12" s="150">
        <v>-116000000</v>
      </c>
      <c r="F12" s="62"/>
      <c r="G12" s="150">
        <v>-221000000</v>
      </c>
      <c r="H12" s="62"/>
      <c r="I12" s="150">
        <v>158000000</v>
      </c>
      <c r="J12" s="62"/>
      <c r="K12" s="193">
        <v>-267000000</v>
      </c>
      <c r="L12" s="150">
        <v>-666000000</v>
      </c>
      <c r="N12" s="193">
        <v>-389000000</v>
      </c>
      <c r="O12" s="58"/>
    </row>
    <row r="13" spans="2:15" x14ac:dyDescent="0.2">
      <c r="B13" s="101" t="s">
        <v>231</v>
      </c>
      <c r="C13" s="54">
        <v>40322000000</v>
      </c>
      <c r="E13" s="54">
        <v>38601000000</v>
      </c>
      <c r="G13" s="54">
        <v>36494000000</v>
      </c>
      <c r="I13" s="54">
        <v>34665000000</v>
      </c>
      <c r="K13" s="56">
        <v>31760000000</v>
      </c>
      <c r="L13" s="54">
        <v>40322000000</v>
      </c>
      <c r="N13" s="56">
        <v>31760000000</v>
      </c>
      <c r="O13" s="58"/>
    </row>
    <row r="14" spans="2:15" ht="13.5" thickBot="1" x14ac:dyDescent="0.25">
      <c r="B14" s="117" t="s">
        <v>209</v>
      </c>
      <c r="C14" s="119">
        <v>39306000000</v>
      </c>
      <c r="D14" s="62"/>
      <c r="E14" s="119">
        <v>37459000000</v>
      </c>
      <c r="F14" s="62"/>
      <c r="G14" s="119">
        <v>35699000000</v>
      </c>
      <c r="H14" s="62"/>
      <c r="I14" s="119">
        <v>32692000000</v>
      </c>
      <c r="J14" s="62"/>
      <c r="K14" s="194">
        <v>30423000000</v>
      </c>
      <c r="L14" s="119">
        <v>38351000000</v>
      </c>
      <c r="N14" s="194">
        <v>29722000000</v>
      </c>
      <c r="O14" s="58"/>
    </row>
    <row r="15" spans="2:15" ht="4.1500000000000004" customHeight="1" thickTop="1" x14ac:dyDescent="0.2">
      <c r="B15" s="84"/>
      <c r="C15" s="120"/>
      <c r="E15" s="120"/>
      <c r="G15" s="120"/>
      <c r="I15" s="120"/>
      <c r="K15" s="120"/>
      <c r="L15" s="357"/>
      <c r="M15" s="256"/>
      <c r="N15" s="357"/>
      <c r="O15" s="255"/>
    </row>
    <row r="16" spans="2:15" ht="25.9" hidden="1" customHeight="1" x14ac:dyDescent="0.2">
      <c r="B16" s="535" t="s">
        <v>232</v>
      </c>
      <c r="C16" s="535"/>
      <c r="D16" s="535"/>
      <c r="E16" s="535"/>
      <c r="F16" s="535"/>
      <c r="G16" s="535"/>
      <c r="H16" s="535"/>
      <c r="I16" s="535"/>
      <c r="J16" s="535"/>
      <c r="K16" s="535"/>
      <c r="O16" s="255"/>
    </row>
    <row r="17" spans="2:14" ht="12" customHeight="1" x14ac:dyDescent="0.2"/>
    <row r="18" spans="2:14" ht="15" customHeight="1" x14ac:dyDescent="0.2">
      <c r="B18" s="511" t="s">
        <v>385</v>
      </c>
      <c r="C18" s="511"/>
      <c r="D18" s="511"/>
      <c r="E18" s="511"/>
      <c r="F18" s="511"/>
      <c r="G18" s="511"/>
      <c r="H18" s="511"/>
      <c r="I18" s="511"/>
      <c r="J18" s="511"/>
      <c r="K18" s="511"/>
      <c r="L18" s="511"/>
      <c r="M18" s="511"/>
      <c r="N18" s="511"/>
    </row>
    <row r="19" spans="2:14" ht="7.5" customHeight="1" x14ac:dyDescent="0.2">
      <c r="L19" s="256"/>
      <c r="M19" s="256"/>
      <c r="N19" s="256"/>
    </row>
    <row r="20" spans="2:14" ht="20.25" customHeight="1" x14ac:dyDescent="0.2">
      <c r="B20" s="180"/>
      <c r="C20" s="532" t="s">
        <v>44</v>
      </c>
      <c r="D20" s="532"/>
      <c r="E20" s="532"/>
      <c r="F20" s="532"/>
      <c r="G20" s="532"/>
      <c r="H20" s="532"/>
      <c r="I20" s="532"/>
      <c r="J20" s="533"/>
      <c r="K20" s="536"/>
      <c r="L20" s="526" t="s">
        <v>45</v>
      </c>
      <c r="M20" s="527"/>
      <c r="N20" s="528"/>
    </row>
    <row r="21" spans="2:14" ht="15" customHeight="1" x14ac:dyDescent="0.2">
      <c r="B21" s="65"/>
      <c r="C21" s="43">
        <v>44742</v>
      </c>
      <c r="D21" s="43"/>
      <c r="E21" s="43">
        <v>44651</v>
      </c>
      <c r="F21" s="96"/>
      <c r="G21" s="43">
        <v>44561</v>
      </c>
      <c r="H21" s="43"/>
      <c r="I21" s="43">
        <v>44469</v>
      </c>
      <c r="K21" s="297">
        <v>44377</v>
      </c>
      <c r="L21" s="43">
        <v>44742</v>
      </c>
      <c r="M21" s="1"/>
      <c r="N21" s="297">
        <v>44377</v>
      </c>
    </row>
    <row r="22" spans="2:14" x14ac:dyDescent="0.2">
      <c r="B22" s="117" t="s">
        <v>233</v>
      </c>
      <c r="C22" s="435">
        <v>27331000000</v>
      </c>
      <c r="D22" s="139"/>
      <c r="E22" s="435">
        <v>26673000000</v>
      </c>
      <c r="F22" s="140"/>
      <c r="G22" s="435">
        <v>25662000000</v>
      </c>
      <c r="H22" s="139"/>
      <c r="I22" s="435">
        <v>24774000000</v>
      </c>
      <c r="J22" s="62"/>
      <c r="K22" s="436">
        <v>23803000000</v>
      </c>
      <c r="L22" s="435">
        <v>26673000000</v>
      </c>
      <c r="M22" s="176"/>
      <c r="N22" s="436">
        <v>22992000000</v>
      </c>
    </row>
    <row r="23" spans="2:14" x14ac:dyDescent="0.2">
      <c r="B23" s="101" t="s">
        <v>234</v>
      </c>
      <c r="C23" s="92">
        <v>1673000000</v>
      </c>
      <c r="E23" s="92">
        <v>1073000000</v>
      </c>
      <c r="G23" s="92">
        <v>1321000000</v>
      </c>
      <c r="I23" s="92">
        <v>1311000000</v>
      </c>
      <c r="K23" s="269">
        <v>1390000000</v>
      </c>
      <c r="L23" s="92">
        <v>2746000000</v>
      </c>
      <c r="N23" s="269">
        <v>2655000000</v>
      </c>
    </row>
    <row r="24" spans="2:14" x14ac:dyDescent="0.2">
      <c r="B24" s="117" t="s">
        <v>235</v>
      </c>
      <c r="C24" s="150">
        <v>-596000000</v>
      </c>
      <c r="D24" s="62"/>
      <c r="E24" s="150">
        <v>-539000000</v>
      </c>
      <c r="F24" s="62"/>
      <c r="G24" s="150">
        <v>-517000000</v>
      </c>
      <c r="H24" s="154"/>
      <c r="I24" s="150">
        <v>-625000000</v>
      </c>
      <c r="J24" s="154"/>
      <c r="K24" s="338">
        <v>-628000000</v>
      </c>
      <c r="L24" s="150">
        <v>-1135000000</v>
      </c>
      <c r="M24" s="176"/>
      <c r="N24" s="338">
        <v>-1213000000</v>
      </c>
    </row>
    <row r="25" spans="2:14" x14ac:dyDescent="0.2">
      <c r="B25" s="196" t="s">
        <v>236</v>
      </c>
      <c r="C25" s="50">
        <v>1077000000</v>
      </c>
      <c r="E25" s="50">
        <v>534000000</v>
      </c>
      <c r="G25" s="50">
        <v>804000000</v>
      </c>
      <c r="H25" s="99"/>
      <c r="I25" s="50">
        <v>686000000</v>
      </c>
      <c r="J25" s="99"/>
      <c r="K25" s="299">
        <f>SUM(K23:K24)</f>
        <v>762000000</v>
      </c>
      <c r="L25" s="50">
        <f>SUM(L23:L24)</f>
        <v>1611000000</v>
      </c>
      <c r="N25" s="299">
        <f>SUM(N23:N24)</f>
        <v>1442000000</v>
      </c>
    </row>
    <row r="26" spans="2:14" ht="15" customHeight="1" x14ac:dyDescent="0.2">
      <c r="B26" s="117"/>
      <c r="C26" s="62"/>
      <c r="D26" s="62"/>
      <c r="E26" s="62"/>
      <c r="F26" s="62"/>
      <c r="G26" s="62"/>
      <c r="H26" s="62"/>
      <c r="I26" s="62"/>
      <c r="J26" s="62"/>
      <c r="K26" s="271"/>
      <c r="L26" s="62"/>
      <c r="M26" s="176"/>
      <c r="N26" s="334"/>
    </row>
    <row r="27" spans="2:14" x14ac:dyDescent="0.2">
      <c r="B27" s="101" t="s">
        <v>237</v>
      </c>
      <c r="C27" s="92">
        <v>21000000</v>
      </c>
      <c r="E27" s="92">
        <v>22000000</v>
      </c>
      <c r="G27" s="92">
        <v>23000000</v>
      </c>
      <c r="I27" s="92">
        <v>20000000</v>
      </c>
      <c r="K27" s="269">
        <v>21000000</v>
      </c>
      <c r="L27" s="92">
        <v>43000000</v>
      </c>
      <c r="N27" s="269">
        <v>39000000</v>
      </c>
    </row>
    <row r="28" spans="2:14" x14ac:dyDescent="0.2">
      <c r="B28" s="117" t="s">
        <v>238</v>
      </c>
      <c r="C28" s="20">
        <v>91000000</v>
      </c>
      <c r="D28" s="62"/>
      <c r="E28" s="20">
        <v>142000000</v>
      </c>
      <c r="F28" s="62"/>
      <c r="G28" s="20">
        <v>226000000</v>
      </c>
      <c r="H28" s="62"/>
      <c r="I28" s="20">
        <v>217000000</v>
      </c>
      <c r="J28" s="62"/>
      <c r="K28" s="267">
        <v>225000000</v>
      </c>
      <c r="L28" s="20">
        <v>233000000</v>
      </c>
      <c r="M28" s="176"/>
      <c r="N28" s="267">
        <v>373000000</v>
      </c>
    </row>
    <row r="29" spans="2:14" x14ac:dyDescent="0.2">
      <c r="B29" s="101" t="s">
        <v>239</v>
      </c>
      <c r="C29" s="94">
        <v>-42000000</v>
      </c>
      <c r="E29" s="94">
        <v>-40000000</v>
      </c>
      <c r="G29" s="94">
        <v>-42000000</v>
      </c>
      <c r="I29" s="94">
        <v>-35000000</v>
      </c>
      <c r="K29" s="298">
        <v>-37000000</v>
      </c>
      <c r="L29" s="94">
        <v>-82000000</v>
      </c>
      <c r="N29" s="298">
        <v>-72000000</v>
      </c>
    </row>
    <row r="30" spans="2:14" ht="13.5" thickBot="1" x14ac:dyDescent="0.25">
      <c r="B30" s="145" t="s">
        <v>240</v>
      </c>
      <c r="C30" s="119">
        <v>28478000000</v>
      </c>
      <c r="D30" s="62"/>
      <c r="E30" s="119">
        <v>27331000000</v>
      </c>
      <c r="F30" s="62"/>
      <c r="G30" s="119">
        <v>26673000000</v>
      </c>
      <c r="H30" s="62"/>
      <c r="I30" s="119">
        <v>25662000000</v>
      </c>
      <c r="J30" s="62"/>
      <c r="K30" s="304">
        <f>K22+K25+SUM(K27:K29)</f>
        <v>24774000000</v>
      </c>
      <c r="L30" s="119">
        <f>L22+L25+SUM(L27:L29)</f>
        <v>28478000000</v>
      </c>
      <c r="M30" s="176"/>
      <c r="N30" s="304">
        <f>N22+N25+SUM(N27:N29)</f>
        <v>24774000000</v>
      </c>
    </row>
    <row r="31" spans="2:14" ht="15" customHeight="1" thickTop="1" x14ac:dyDescent="0.2">
      <c r="B31" s="358"/>
      <c r="C31" s="357"/>
      <c r="D31" s="256"/>
      <c r="E31" s="357"/>
      <c r="F31" s="256"/>
      <c r="G31" s="357"/>
      <c r="H31" s="256"/>
      <c r="I31" s="357"/>
      <c r="J31" s="256"/>
      <c r="K31" s="359"/>
      <c r="L31" s="357"/>
      <c r="M31" s="256"/>
      <c r="N31" s="359"/>
    </row>
    <row r="32" spans="2:14" x14ac:dyDescent="0.2">
      <c r="B32" s="525" t="s">
        <v>69</v>
      </c>
      <c r="C32" s="508"/>
      <c r="D32" s="508"/>
      <c r="E32" s="508"/>
      <c r="F32" s="508"/>
      <c r="G32" s="508"/>
      <c r="H32" s="508"/>
      <c r="I32" s="508"/>
      <c r="J32" s="508"/>
      <c r="K32" s="508"/>
      <c r="L32" s="508"/>
      <c r="M32" s="508"/>
      <c r="N32" s="508"/>
    </row>
    <row r="33" spans="2:12" x14ac:dyDescent="0.2">
      <c r="B33" s="512" t="s">
        <v>241</v>
      </c>
      <c r="C33" s="508"/>
      <c r="D33" s="508"/>
      <c r="E33" s="508"/>
      <c r="F33" s="508"/>
      <c r="G33" s="508"/>
      <c r="H33" s="508"/>
      <c r="I33" s="508"/>
      <c r="J33" s="508"/>
      <c r="K33" s="508"/>
      <c r="L33" s="508"/>
    </row>
    <row r="34" spans="2:12" ht="6" customHeight="1" x14ac:dyDescent="0.2"/>
    <row r="35" spans="2:12" ht="15" customHeight="1" x14ac:dyDescent="0.2"/>
    <row r="36" spans="2:12" ht="15" customHeight="1" x14ac:dyDescent="0.2"/>
    <row r="37" spans="2:12" ht="15" customHeight="1" x14ac:dyDescent="0.2"/>
    <row r="38" spans="2:12" ht="15" customHeight="1" x14ac:dyDescent="0.2"/>
    <row r="39" spans="2:12" ht="15" customHeight="1" x14ac:dyDescent="0.2"/>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sheetData>
  <mergeCells count="9">
    <mergeCell ref="B5:N5"/>
    <mergeCell ref="B32:N32"/>
    <mergeCell ref="B33:L33"/>
    <mergeCell ref="C7:K7"/>
    <mergeCell ref="B16:K16"/>
    <mergeCell ref="L7:N7"/>
    <mergeCell ref="C20:K20"/>
    <mergeCell ref="L20:N20"/>
    <mergeCell ref="B18:N18"/>
  </mergeCells>
  <pageMargins left="0.75" right="0.75" top="1" bottom="1" header="0.5" footer="0.5"/>
  <pageSetup scale="58"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H52"/>
  <sheetViews>
    <sheetView showGridLines="0" showRuler="0" view="pageBreakPreview" zoomScale="115" zoomScaleNormal="100" zoomScaleSheetLayoutView="115" workbookViewId="0">
      <selection activeCell="B16" sqref="B16"/>
    </sheetView>
  </sheetViews>
  <sheetFormatPr defaultColWidth="13.7109375" defaultRowHeight="12.75" x14ac:dyDescent="0.2"/>
  <cols>
    <col min="1" max="1" width="2.42578125" customWidth="1"/>
    <col min="2" max="2" width="93.7109375" customWidth="1"/>
    <col min="3" max="3" width="0" hidden="1" customWidth="1"/>
    <col min="4" max="4" width="10.5703125" customWidth="1"/>
    <col min="5" max="5" width="0" hidden="1" customWidth="1"/>
    <col min="6" max="6" width="12" customWidth="1"/>
    <col min="7" max="7" width="0" hidden="1" customWidth="1"/>
    <col min="8" max="8" width="2.140625" customWidth="1"/>
  </cols>
  <sheetData>
    <row r="1" spans="2:8" ht="15" customHeight="1" x14ac:dyDescent="0.2"/>
    <row r="2" spans="2:8" x14ac:dyDescent="0.2">
      <c r="B2" s="310" t="s">
        <v>7</v>
      </c>
    </row>
    <row r="3" spans="2:8" x14ac:dyDescent="0.2">
      <c r="B3" s="312" t="s">
        <v>357</v>
      </c>
    </row>
    <row r="4" spans="2:8" x14ac:dyDescent="0.2">
      <c r="B4" s="312" t="s">
        <v>8</v>
      </c>
    </row>
    <row r="5" spans="2:8" ht="15" customHeight="1" x14ac:dyDescent="0.2">
      <c r="B5" s="511" t="s">
        <v>32</v>
      </c>
      <c r="C5" s="524"/>
      <c r="D5" s="524"/>
      <c r="E5" s="524"/>
      <c r="F5" s="524"/>
    </row>
    <row r="6" spans="2:8" ht="15" customHeight="1" x14ac:dyDescent="0.2">
      <c r="B6" s="437"/>
      <c r="C6" s="437"/>
      <c r="D6" s="437"/>
      <c r="E6" s="437"/>
      <c r="F6" s="437"/>
    </row>
    <row r="7" spans="2:8" ht="42.75" x14ac:dyDescent="0.2">
      <c r="B7" s="10"/>
      <c r="C7" s="374"/>
      <c r="D7" s="376" t="s">
        <v>242</v>
      </c>
      <c r="E7" s="166"/>
      <c r="F7" s="376" t="s">
        <v>243</v>
      </c>
      <c r="G7" s="82"/>
      <c r="H7" s="58"/>
    </row>
    <row r="8" spans="2:8" x14ac:dyDescent="0.2">
      <c r="B8" s="130"/>
      <c r="C8" s="437"/>
      <c r="D8" s="537">
        <v>44742</v>
      </c>
      <c r="E8" s="537"/>
      <c r="F8" s="537"/>
      <c r="H8" s="58"/>
    </row>
    <row r="9" spans="2:8" ht="3.4" customHeight="1" x14ac:dyDescent="0.2">
      <c r="B9" s="197"/>
      <c r="C9" s="437"/>
      <c r="D9" s="382"/>
      <c r="E9" s="382"/>
      <c r="F9" s="382"/>
      <c r="H9" s="58"/>
    </row>
    <row r="10" spans="2:8" x14ac:dyDescent="0.2">
      <c r="B10" s="197" t="s">
        <v>244</v>
      </c>
      <c r="C10" s="437"/>
      <c r="D10" s="437"/>
      <c r="E10" s="437"/>
      <c r="F10" s="437"/>
      <c r="H10" s="58"/>
    </row>
    <row r="11" spans="2:8" x14ac:dyDescent="0.2">
      <c r="B11" s="101" t="s">
        <v>245</v>
      </c>
      <c r="C11" s="437"/>
      <c r="D11" s="88">
        <v>338000000</v>
      </c>
      <c r="E11" s="437"/>
      <c r="F11" s="88">
        <v>2631000000</v>
      </c>
      <c r="H11" s="58"/>
    </row>
    <row r="12" spans="2:8" x14ac:dyDescent="0.2">
      <c r="B12" s="117" t="s">
        <v>246</v>
      </c>
      <c r="C12" s="62"/>
      <c r="D12" s="20">
        <v>20000000</v>
      </c>
      <c r="E12" s="62"/>
      <c r="F12" s="20">
        <v>119000000</v>
      </c>
      <c r="G12" s="108"/>
      <c r="H12" s="58"/>
    </row>
    <row r="13" spans="2:8" x14ac:dyDescent="0.2">
      <c r="B13" s="101" t="s">
        <v>247</v>
      </c>
      <c r="C13" s="437"/>
      <c r="D13" s="92">
        <v>41000000</v>
      </c>
      <c r="E13" s="437"/>
      <c r="F13" s="92">
        <v>856000000</v>
      </c>
      <c r="H13" s="58"/>
    </row>
    <row r="14" spans="2:8" x14ac:dyDescent="0.2">
      <c r="B14" s="117" t="s">
        <v>248</v>
      </c>
      <c r="C14" s="62"/>
      <c r="D14" s="20">
        <v>832000000</v>
      </c>
      <c r="E14" s="62"/>
      <c r="F14" s="20">
        <v>2226000000</v>
      </c>
      <c r="G14" s="108"/>
      <c r="H14" s="58"/>
    </row>
    <row r="15" spans="2:8" x14ac:dyDescent="0.2">
      <c r="B15" s="101" t="s">
        <v>249</v>
      </c>
      <c r="C15" s="437"/>
      <c r="D15" s="92">
        <v>1484000000</v>
      </c>
      <c r="E15" s="437"/>
      <c r="F15" s="92">
        <v>3627000000</v>
      </c>
      <c r="H15" s="58"/>
    </row>
    <row r="16" spans="2:8" x14ac:dyDescent="0.2">
      <c r="B16" s="117" t="s">
        <v>250</v>
      </c>
      <c r="C16" s="62"/>
      <c r="D16" s="20">
        <v>2543000000</v>
      </c>
      <c r="E16" s="62"/>
      <c r="F16" s="20">
        <v>8248000000</v>
      </c>
      <c r="G16" s="108"/>
      <c r="H16" s="58"/>
    </row>
    <row r="17" spans="2:8" x14ac:dyDescent="0.2">
      <c r="B17" s="101" t="s">
        <v>251</v>
      </c>
      <c r="C17" s="437"/>
      <c r="D17" s="94">
        <v>0</v>
      </c>
      <c r="E17" s="437"/>
      <c r="F17" s="94">
        <v>5513000000</v>
      </c>
      <c r="H17" s="58"/>
    </row>
    <row r="18" spans="2:8" x14ac:dyDescent="0.2">
      <c r="B18" s="117"/>
      <c r="C18" s="62"/>
      <c r="D18" s="119">
        <v>5258000000</v>
      </c>
      <c r="E18" s="62"/>
      <c r="F18" s="119">
        <v>23220000000</v>
      </c>
      <c r="G18" s="108"/>
      <c r="H18" s="58"/>
    </row>
    <row r="19" spans="2:8" ht="4.1500000000000004" customHeight="1" x14ac:dyDescent="0.2">
      <c r="B19" s="438"/>
      <c r="C19" s="437"/>
      <c r="D19" s="439"/>
      <c r="E19" s="437"/>
      <c r="F19" s="439"/>
      <c r="H19" s="58"/>
    </row>
    <row r="20" spans="2:8" ht="15" customHeight="1" x14ac:dyDescent="0.2">
      <c r="B20" s="440"/>
      <c r="C20" s="440"/>
      <c r="D20" s="440"/>
      <c r="E20" s="440"/>
      <c r="F20" s="440"/>
      <c r="G20" s="81"/>
    </row>
    <row r="21" spans="2:8" ht="42.75" x14ac:dyDescent="0.2">
      <c r="B21" s="10"/>
      <c r="C21" s="382"/>
      <c r="D21" s="376" t="s">
        <v>242</v>
      </c>
      <c r="E21" s="166"/>
      <c r="F21" s="376" t="s">
        <v>243</v>
      </c>
      <c r="G21" s="82"/>
      <c r="H21" s="58"/>
    </row>
    <row r="22" spans="2:8" x14ac:dyDescent="0.2">
      <c r="B22" s="101"/>
      <c r="C22" s="437"/>
      <c r="D22" s="537">
        <v>44742</v>
      </c>
      <c r="E22" s="537"/>
      <c r="F22" s="537"/>
      <c r="H22" s="58"/>
    </row>
    <row r="23" spans="2:8" x14ac:dyDescent="0.2">
      <c r="B23" s="197"/>
      <c r="C23" s="437"/>
      <c r="D23" s="382"/>
      <c r="E23" s="382"/>
      <c r="F23" s="382"/>
      <c r="H23" s="58"/>
    </row>
    <row r="24" spans="2:8" x14ac:dyDescent="0.2">
      <c r="B24" s="197" t="s">
        <v>252</v>
      </c>
      <c r="C24" s="437"/>
      <c r="D24" s="437"/>
      <c r="E24" s="437"/>
      <c r="F24" s="437"/>
      <c r="H24" s="58"/>
    </row>
    <row r="25" spans="2:8" x14ac:dyDescent="0.2">
      <c r="B25" s="101" t="s">
        <v>253</v>
      </c>
      <c r="C25" s="437"/>
      <c r="D25" s="88">
        <v>543000000</v>
      </c>
      <c r="E25" s="437"/>
      <c r="F25" s="88">
        <v>1393000000</v>
      </c>
      <c r="H25" s="58"/>
    </row>
    <row r="26" spans="2:8" x14ac:dyDescent="0.2">
      <c r="B26" s="117" t="s">
        <v>254</v>
      </c>
      <c r="C26" s="62"/>
      <c r="D26" s="20">
        <v>621000000</v>
      </c>
      <c r="E26" s="62"/>
      <c r="F26" s="20">
        <v>1126000000</v>
      </c>
      <c r="G26" s="108"/>
      <c r="H26" s="58"/>
    </row>
    <row r="27" spans="2:8" x14ac:dyDescent="0.2">
      <c r="B27" s="101" t="s">
        <v>255</v>
      </c>
      <c r="C27" s="437"/>
      <c r="D27" s="92">
        <v>1719000000</v>
      </c>
      <c r="E27" s="437"/>
      <c r="F27" s="92">
        <v>12000000</v>
      </c>
      <c r="H27" s="58"/>
    </row>
    <row r="28" spans="2:8" x14ac:dyDescent="0.2">
      <c r="B28" s="117" t="s">
        <v>256</v>
      </c>
      <c r="C28" s="62"/>
      <c r="D28" s="20">
        <v>2283000000</v>
      </c>
      <c r="E28" s="62"/>
      <c r="F28" s="20">
        <v>0</v>
      </c>
      <c r="G28" s="108"/>
      <c r="H28" s="58"/>
    </row>
    <row r="29" spans="2:8" x14ac:dyDescent="0.2">
      <c r="B29" s="101" t="s">
        <v>257</v>
      </c>
      <c r="C29" s="437"/>
      <c r="D29" s="92">
        <v>92000000</v>
      </c>
      <c r="E29" s="437"/>
      <c r="F29" s="92">
        <v>0</v>
      </c>
      <c r="H29" s="58"/>
    </row>
    <row r="30" spans="2:8" hidden="1" x14ac:dyDescent="0.2">
      <c r="B30" s="117" t="s">
        <v>258</v>
      </c>
      <c r="C30" s="62"/>
      <c r="D30" s="20">
        <v>0</v>
      </c>
      <c r="E30" s="62"/>
      <c r="F30" s="20">
        <v>0</v>
      </c>
      <c r="G30" s="108"/>
      <c r="H30" s="58"/>
    </row>
    <row r="31" spans="2:8" x14ac:dyDescent="0.2">
      <c r="B31" s="117" t="s">
        <v>259</v>
      </c>
      <c r="C31" s="62"/>
      <c r="D31" s="20">
        <v>0</v>
      </c>
      <c r="E31" s="62"/>
      <c r="F31" s="20">
        <v>20689000000</v>
      </c>
      <c r="H31" s="58"/>
    </row>
    <row r="32" spans="2:8" x14ac:dyDescent="0.2">
      <c r="B32" s="441"/>
      <c r="C32" s="442"/>
      <c r="D32" s="443">
        <v>5258000000</v>
      </c>
      <c r="E32" s="442"/>
      <c r="F32" s="443">
        <v>23220000000</v>
      </c>
      <c r="G32" s="108"/>
      <c r="H32" s="58"/>
    </row>
    <row r="33" spans="2:8" ht="4.1500000000000004" customHeight="1" x14ac:dyDescent="0.2">
      <c r="B33" s="198"/>
      <c r="D33" s="199"/>
      <c r="F33" s="199"/>
      <c r="H33" s="58"/>
    </row>
    <row r="34" spans="2:8" ht="15" customHeight="1" x14ac:dyDescent="0.2">
      <c r="B34" s="77"/>
      <c r="C34" s="77"/>
      <c r="D34" s="77"/>
      <c r="E34" s="77"/>
      <c r="F34" s="77"/>
      <c r="G34" s="77"/>
    </row>
    <row r="35" spans="2:8" ht="15" customHeight="1" x14ac:dyDescent="0.2"/>
    <row r="36" spans="2:8" ht="15" customHeight="1" x14ac:dyDescent="0.2"/>
    <row r="37" spans="2:8" ht="15" customHeight="1" x14ac:dyDescent="0.2"/>
    <row r="38" spans="2:8" ht="15" customHeight="1" x14ac:dyDescent="0.2"/>
    <row r="39" spans="2:8" ht="15" customHeight="1" x14ac:dyDescent="0.2"/>
    <row r="40" spans="2:8" ht="15" customHeight="1" x14ac:dyDescent="0.2"/>
    <row r="41" spans="2:8" ht="15" customHeight="1" x14ac:dyDescent="0.2"/>
    <row r="42" spans="2:8" ht="15" customHeight="1" x14ac:dyDescent="0.2"/>
    <row r="43" spans="2:8" ht="15" customHeight="1" x14ac:dyDescent="0.2"/>
    <row r="44" spans="2:8" ht="15" customHeight="1" x14ac:dyDescent="0.2"/>
    <row r="45" spans="2:8" ht="15" customHeight="1" x14ac:dyDescent="0.2"/>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row r="52" ht="15" customHeight="1" x14ac:dyDescent="0.2"/>
  </sheetData>
  <mergeCells count="3">
    <mergeCell ref="B5:F5"/>
    <mergeCell ref="D8:F8"/>
    <mergeCell ref="D22:F22"/>
  </mergeCells>
  <pageMargins left="0.75" right="0.75" top="1" bottom="1" header="0.5" footer="0.5"/>
  <pageSetup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Q56"/>
  <sheetViews>
    <sheetView showGridLines="0" showRuler="0" view="pageBreakPreview" zoomScaleNormal="100" zoomScaleSheetLayoutView="100" workbookViewId="0">
      <selection activeCell="O26" sqref="O26:O35"/>
    </sheetView>
  </sheetViews>
  <sheetFormatPr defaultColWidth="13.7109375" defaultRowHeight="12.75" x14ac:dyDescent="0.2"/>
  <cols>
    <col min="1" max="1" width="3.140625" style="437" customWidth="1"/>
    <col min="2" max="2" width="57.28515625" style="437" customWidth="1"/>
    <col min="3" max="3" width="0" style="437" hidden="1" customWidth="1"/>
    <col min="4" max="4" width="15.140625" style="437" customWidth="1"/>
    <col min="5" max="5" width="0" style="437" hidden="1" customWidth="1"/>
    <col min="6" max="6" width="11.7109375" style="437" customWidth="1"/>
    <col min="7" max="7" width="0" style="437" hidden="1" customWidth="1"/>
    <col min="8" max="8" width="11.7109375" style="437" customWidth="1"/>
    <col min="9" max="10" width="0" style="437" hidden="1" customWidth="1"/>
    <col min="11" max="11" width="15.140625" style="437" customWidth="1"/>
    <col min="12" max="12" width="0" style="437" hidden="1" customWidth="1"/>
    <col min="13" max="13" width="11.7109375" style="437" customWidth="1"/>
    <col min="14" max="14" width="0" style="437" hidden="1" customWidth="1"/>
    <col min="15" max="15" width="11.7109375" style="437" customWidth="1"/>
    <col min="16" max="16" width="0" style="437" hidden="1" customWidth="1"/>
    <col min="17" max="17" width="3.140625" style="437" customWidth="1"/>
    <col min="18" max="16384" width="13.7109375" style="437"/>
  </cols>
  <sheetData>
    <row r="1" spans="2:17" ht="15" customHeight="1" x14ac:dyDescent="0.2"/>
    <row r="2" spans="2:17" x14ac:dyDescent="0.2">
      <c r="B2" s="444" t="s">
        <v>7</v>
      </c>
    </row>
    <row r="3" spans="2:17" x14ac:dyDescent="0.2">
      <c r="B3" s="312" t="s">
        <v>357</v>
      </c>
    </row>
    <row r="4" spans="2:17" x14ac:dyDescent="0.2">
      <c r="B4" s="312" t="s">
        <v>8</v>
      </c>
    </row>
    <row r="5" spans="2:17" ht="15" customHeight="1" x14ac:dyDescent="0.2">
      <c r="B5" s="511" t="s">
        <v>35</v>
      </c>
      <c r="C5" s="524"/>
      <c r="D5" s="524"/>
      <c r="E5" s="524"/>
      <c r="F5" s="524"/>
      <c r="G5" s="524"/>
      <c r="H5" s="524"/>
      <c r="I5" s="524"/>
      <c r="J5" s="524"/>
      <c r="K5" s="524"/>
      <c r="L5" s="524"/>
      <c r="M5" s="524"/>
      <c r="N5" s="524"/>
      <c r="O5" s="524"/>
    </row>
    <row r="6" spans="2:17" ht="15" customHeight="1" x14ac:dyDescent="0.2"/>
    <row r="7" spans="2:17" ht="15" customHeight="1" x14ac:dyDescent="0.2">
      <c r="B7" s="180"/>
      <c r="C7" s="379"/>
      <c r="D7" s="540">
        <v>44742</v>
      </c>
      <c r="E7" s="540"/>
      <c r="F7" s="540"/>
      <c r="G7" s="540"/>
      <c r="H7" s="540"/>
      <c r="I7" s="445"/>
      <c r="J7" s="446"/>
      <c r="K7" s="542">
        <v>44561</v>
      </c>
      <c r="L7" s="540"/>
      <c r="M7" s="540"/>
      <c r="N7" s="540"/>
      <c r="O7" s="540"/>
      <c r="P7" s="445"/>
      <c r="Q7" s="447"/>
    </row>
    <row r="8" spans="2:17" ht="15" hidden="1" customHeight="1" x14ac:dyDescent="0.2">
      <c r="B8" s="130" t="s">
        <v>8</v>
      </c>
      <c r="D8" s="541" t="s">
        <v>70</v>
      </c>
      <c r="E8" s="541"/>
      <c r="F8" s="541"/>
      <c r="G8" s="541"/>
      <c r="H8" s="541"/>
      <c r="J8" s="447"/>
      <c r="K8" s="543" t="s">
        <v>70</v>
      </c>
      <c r="L8" s="541"/>
      <c r="M8" s="541"/>
      <c r="N8" s="541"/>
      <c r="O8" s="541"/>
      <c r="Q8" s="447"/>
    </row>
    <row r="9" spans="2:17" ht="15" customHeight="1" x14ac:dyDescent="0.2">
      <c r="B9" s="447"/>
      <c r="D9" s="380" t="s">
        <v>260</v>
      </c>
      <c r="E9" s="379"/>
      <c r="F9" s="380" t="s">
        <v>261</v>
      </c>
      <c r="G9" s="379"/>
      <c r="H9" s="201" t="s">
        <v>262</v>
      </c>
      <c r="J9" s="447"/>
      <c r="K9" s="450" t="s">
        <v>260</v>
      </c>
      <c r="L9" s="379"/>
      <c r="M9" s="380" t="s">
        <v>261</v>
      </c>
      <c r="N9" s="379"/>
      <c r="O9" s="380" t="s">
        <v>262</v>
      </c>
      <c r="Q9" s="447"/>
    </row>
    <row r="10" spans="2:17" ht="15" customHeight="1" x14ac:dyDescent="0.2">
      <c r="B10" s="202" t="s">
        <v>263</v>
      </c>
      <c r="D10" s="221"/>
      <c r="F10" s="221"/>
      <c r="H10" s="221"/>
      <c r="J10" s="202"/>
      <c r="K10" s="451"/>
      <c r="L10" s="452"/>
      <c r="M10" s="221"/>
      <c r="N10" s="452"/>
      <c r="O10" s="221"/>
      <c r="Q10" s="447"/>
    </row>
    <row r="11" spans="2:17" ht="15" customHeight="1" x14ac:dyDescent="0.2">
      <c r="B11" s="203" t="s">
        <v>264</v>
      </c>
      <c r="C11" s="222"/>
      <c r="D11" s="204">
        <v>214000000</v>
      </c>
      <c r="E11" s="222"/>
      <c r="F11" s="204">
        <v>212000000</v>
      </c>
      <c r="G11" s="223"/>
      <c r="H11" s="205">
        <v>0.01</v>
      </c>
      <c r="I11" s="224"/>
      <c r="J11" s="210"/>
      <c r="K11" s="453">
        <v>50000000</v>
      </c>
      <c r="L11" s="454"/>
      <c r="M11" s="455">
        <v>50000000</v>
      </c>
      <c r="N11" s="456"/>
      <c r="O11" s="457">
        <v>0</v>
      </c>
      <c r="P11" s="448"/>
      <c r="Q11" s="447"/>
    </row>
    <row r="12" spans="2:17" ht="15" customHeight="1" x14ac:dyDescent="0.2">
      <c r="B12" s="206" t="s">
        <v>265</v>
      </c>
      <c r="D12" s="207">
        <v>52000000</v>
      </c>
      <c r="F12" s="207">
        <v>50000000</v>
      </c>
      <c r="H12" s="208">
        <v>0</v>
      </c>
      <c r="J12" s="202"/>
      <c r="K12" s="458">
        <v>74000000</v>
      </c>
      <c r="L12" s="452"/>
      <c r="M12" s="459">
        <v>74000000</v>
      </c>
      <c r="N12" s="452"/>
      <c r="O12" s="460">
        <v>0</v>
      </c>
      <c r="Q12" s="447"/>
    </row>
    <row r="13" spans="2:17" ht="15" customHeight="1" x14ac:dyDescent="0.2">
      <c r="B13" s="203" t="s">
        <v>266</v>
      </c>
      <c r="C13" s="222"/>
      <c r="D13" s="209">
        <v>1428000000</v>
      </c>
      <c r="E13" s="222"/>
      <c r="F13" s="209">
        <v>1253000000</v>
      </c>
      <c r="G13" s="223"/>
      <c r="H13" s="205">
        <v>0.03</v>
      </c>
      <c r="I13" s="224"/>
      <c r="J13" s="210"/>
      <c r="K13" s="461">
        <v>1386000000</v>
      </c>
      <c r="L13" s="454"/>
      <c r="M13" s="462">
        <v>1441000000</v>
      </c>
      <c r="N13" s="456"/>
      <c r="O13" s="457">
        <v>0.04</v>
      </c>
      <c r="P13" s="448"/>
      <c r="Q13" s="447"/>
    </row>
    <row r="14" spans="2:17" ht="15" customHeight="1" x14ac:dyDescent="0.2">
      <c r="B14" s="206" t="s">
        <v>267</v>
      </c>
      <c r="D14" s="207">
        <v>186000000</v>
      </c>
      <c r="F14" s="207">
        <v>153000000</v>
      </c>
      <c r="H14" s="208">
        <v>0.01</v>
      </c>
      <c r="J14" s="202"/>
      <c r="K14" s="458">
        <v>197000000</v>
      </c>
      <c r="L14" s="452"/>
      <c r="M14" s="459">
        <v>205000000</v>
      </c>
      <c r="N14" s="452"/>
      <c r="O14" s="460">
        <v>0.01</v>
      </c>
      <c r="Q14" s="447"/>
    </row>
    <row r="15" spans="2:17" ht="15" customHeight="1" x14ac:dyDescent="0.2">
      <c r="B15" s="210" t="s">
        <v>268</v>
      </c>
      <c r="C15" s="222"/>
      <c r="D15" s="222"/>
      <c r="E15" s="222"/>
      <c r="F15" s="222"/>
      <c r="G15" s="223"/>
      <c r="H15" s="222"/>
      <c r="I15" s="224"/>
      <c r="J15" s="210"/>
      <c r="K15" s="463"/>
      <c r="L15" s="454"/>
      <c r="M15" s="454"/>
      <c r="N15" s="456"/>
      <c r="O15" s="454"/>
      <c r="P15" s="448"/>
      <c r="Q15" s="447"/>
    </row>
    <row r="16" spans="2:17" ht="15" customHeight="1" x14ac:dyDescent="0.2">
      <c r="B16" s="206" t="s">
        <v>269</v>
      </c>
      <c r="D16" s="207">
        <v>5484000000</v>
      </c>
      <c r="F16" s="207">
        <v>4834000000</v>
      </c>
      <c r="H16" s="208">
        <v>0.13</v>
      </c>
      <c r="J16" s="202"/>
      <c r="K16" s="458">
        <v>4881000000</v>
      </c>
      <c r="L16" s="452"/>
      <c r="M16" s="459">
        <v>5109000000</v>
      </c>
      <c r="N16" s="452"/>
      <c r="O16" s="460">
        <v>0.13</v>
      </c>
      <c r="Q16" s="447"/>
    </row>
    <row r="17" spans="2:17" ht="15" customHeight="1" x14ac:dyDescent="0.2">
      <c r="B17" s="203" t="s">
        <v>270</v>
      </c>
      <c r="C17" s="222"/>
      <c r="D17" s="209">
        <v>884000000</v>
      </c>
      <c r="E17" s="222"/>
      <c r="F17" s="209">
        <v>746000000</v>
      </c>
      <c r="G17" s="223"/>
      <c r="H17" s="205">
        <v>0.02</v>
      </c>
      <c r="I17" s="224"/>
      <c r="J17" s="210"/>
      <c r="K17" s="461">
        <v>880000000</v>
      </c>
      <c r="L17" s="454"/>
      <c r="M17" s="462">
        <v>932000000</v>
      </c>
      <c r="N17" s="456"/>
      <c r="O17" s="457">
        <v>0.02</v>
      </c>
      <c r="P17" s="448"/>
      <c r="Q17" s="447"/>
    </row>
    <row r="18" spans="2:17" ht="15" customHeight="1" x14ac:dyDescent="0.2">
      <c r="B18" s="206" t="s">
        <v>271</v>
      </c>
      <c r="D18" s="207">
        <v>2857000000</v>
      </c>
      <c r="F18" s="207">
        <v>2335000000</v>
      </c>
      <c r="H18" s="208">
        <v>0.06</v>
      </c>
      <c r="J18" s="202"/>
      <c r="K18" s="458">
        <v>2881000000</v>
      </c>
      <c r="L18" s="452"/>
      <c r="M18" s="459">
        <v>2987000000</v>
      </c>
      <c r="N18" s="452"/>
      <c r="O18" s="460">
        <v>0.08</v>
      </c>
      <c r="Q18" s="447"/>
    </row>
    <row r="19" spans="2:17" ht="15" customHeight="1" x14ac:dyDescent="0.2">
      <c r="B19" s="203" t="s">
        <v>272</v>
      </c>
      <c r="C19" s="222"/>
      <c r="D19" s="209">
        <v>2520000000</v>
      </c>
      <c r="E19" s="222"/>
      <c r="F19" s="209">
        <v>2059000000</v>
      </c>
      <c r="G19" s="223"/>
      <c r="H19" s="205">
        <v>0.05</v>
      </c>
      <c r="I19" s="224"/>
      <c r="J19" s="210"/>
      <c r="K19" s="461">
        <v>2503000000</v>
      </c>
      <c r="L19" s="454"/>
      <c r="M19" s="462">
        <v>2627000000</v>
      </c>
      <c r="N19" s="456"/>
      <c r="O19" s="457">
        <v>7.0000000000000007E-2</v>
      </c>
      <c r="P19" s="448"/>
      <c r="Q19" s="447"/>
    </row>
    <row r="20" spans="2:17" ht="15" customHeight="1" x14ac:dyDescent="0.2">
      <c r="B20" s="206" t="s">
        <v>273</v>
      </c>
      <c r="D20" s="207">
        <v>3304000000</v>
      </c>
      <c r="F20" s="207">
        <v>2674000000</v>
      </c>
      <c r="H20" s="208">
        <v>7.0000000000000007E-2</v>
      </c>
      <c r="J20" s="202"/>
      <c r="K20" s="458">
        <v>3227000000</v>
      </c>
      <c r="L20" s="452"/>
      <c r="M20" s="459">
        <v>3349000000</v>
      </c>
      <c r="N20" s="452"/>
      <c r="O20" s="460">
        <v>0.08</v>
      </c>
      <c r="Q20" s="447"/>
    </row>
    <row r="21" spans="2:17" ht="15" customHeight="1" x14ac:dyDescent="0.2">
      <c r="B21" s="210" t="s">
        <v>274</v>
      </c>
      <c r="C21" s="222"/>
      <c r="D21" s="209">
        <v>801000000</v>
      </c>
      <c r="E21" s="222"/>
      <c r="F21" s="209">
        <v>743000000</v>
      </c>
      <c r="G21" s="223"/>
      <c r="H21" s="205">
        <v>0.02</v>
      </c>
      <c r="I21" s="224"/>
      <c r="J21" s="210"/>
      <c r="K21" s="461">
        <v>812000000</v>
      </c>
      <c r="L21" s="454"/>
      <c r="M21" s="462">
        <v>881000000</v>
      </c>
      <c r="N21" s="456"/>
      <c r="O21" s="457">
        <v>0.02</v>
      </c>
      <c r="P21" s="448"/>
      <c r="Q21" s="447"/>
    </row>
    <row r="22" spans="2:17" ht="15" customHeight="1" x14ac:dyDescent="0.2">
      <c r="B22" s="202" t="s">
        <v>275</v>
      </c>
      <c r="D22" s="207">
        <v>917000000</v>
      </c>
      <c r="F22" s="207">
        <v>845000000</v>
      </c>
      <c r="H22" s="208">
        <v>0.02</v>
      </c>
      <c r="J22" s="202"/>
      <c r="K22" s="458">
        <v>648000000</v>
      </c>
      <c r="L22" s="452"/>
      <c r="M22" s="459">
        <v>648000000</v>
      </c>
      <c r="N22" s="452"/>
      <c r="O22" s="460">
        <v>0.02</v>
      </c>
      <c r="Q22" s="447"/>
    </row>
    <row r="23" spans="2:17" ht="15" customHeight="1" x14ac:dyDescent="0.2">
      <c r="B23" s="210" t="s">
        <v>276</v>
      </c>
      <c r="C23" s="222"/>
      <c r="D23" s="209">
        <v>3116000000</v>
      </c>
      <c r="E23" s="222"/>
      <c r="F23" s="209">
        <v>3046000000</v>
      </c>
      <c r="G23" s="223"/>
      <c r="H23" s="205">
        <v>0.08</v>
      </c>
      <c r="I23" s="224"/>
      <c r="J23" s="210"/>
      <c r="K23" s="461">
        <v>2669000000</v>
      </c>
      <c r="L23" s="454"/>
      <c r="M23" s="462">
        <v>2964000000</v>
      </c>
      <c r="N23" s="456"/>
      <c r="O23" s="457">
        <v>7.0000000000000007E-2</v>
      </c>
      <c r="P23" s="448"/>
      <c r="Q23" s="447"/>
    </row>
    <row r="24" spans="2:17" ht="15" customHeight="1" x14ac:dyDescent="0.2">
      <c r="B24" s="202" t="s">
        <v>277</v>
      </c>
      <c r="D24" s="207">
        <v>5644000000</v>
      </c>
      <c r="F24" s="207">
        <v>5319000000</v>
      </c>
      <c r="H24" s="208">
        <v>0.14000000000000001</v>
      </c>
      <c r="J24" s="202"/>
      <c r="K24" s="458">
        <v>4514000000</v>
      </c>
      <c r="L24" s="452"/>
      <c r="M24" s="459">
        <v>4550000000</v>
      </c>
      <c r="N24" s="452"/>
      <c r="O24" s="460">
        <v>0.12</v>
      </c>
      <c r="Q24" s="447"/>
    </row>
    <row r="25" spans="2:17" ht="15" customHeight="1" x14ac:dyDescent="0.2">
      <c r="B25" s="210" t="s">
        <v>278</v>
      </c>
      <c r="C25" s="222"/>
      <c r="D25" s="211">
        <v>4321000000</v>
      </c>
      <c r="E25" s="222"/>
      <c r="F25" s="211">
        <v>4129000000</v>
      </c>
      <c r="G25" s="223"/>
      <c r="H25" s="212">
        <v>0.11</v>
      </c>
      <c r="I25" s="224"/>
      <c r="J25" s="210"/>
      <c r="K25" s="464">
        <v>4002000000</v>
      </c>
      <c r="L25" s="454"/>
      <c r="M25" s="211">
        <v>4145000000</v>
      </c>
      <c r="N25" s="456"/>
      <c r="O25" s="212">
        <v>0.11</v>
      </c>
      <c r="P25" s="448"/>
      <c r="Q25" s="447"/>
    </row>
    <row r="26" spans="2:17" ht="15" customHeight="1" x14ac:dyDescent="0.2">
      <c r="B26" s="213" t="s">
        <v>279</v>
      </c>
      <c r="D26" s="214">
        <f>SUM(D11:D25)</f>
        <v>31728000000</v>
      </c>
      <c r="F26" s="214">
        <f>SUM(F11:F25)</f>
        <v>28398000000</v>
      </c>
      <c r="H26" s="215">
        <f>SUM(H11:H25)</f>
        <v>0.75</v>
      </c>
      <c r="J26" s="202"/>
      <c r="K26" s="465">
        <f>SUM(K11:K25)</f>
        <v>28724000000</v>
      </c>
      <c r="L26" s="452"/>
      <c r="M26" s="214">
        <f>SUM(M11:M25)</f>
        <v>29962000000</v>
      </c>
      <c r="N26" s="452"/>
      <c r="O26" s="215">
        <f>SUM(O11:O25)</f>
        <v>0.77</v>
      </c>
      <c r="Q26" s="447"/>
    </row>
    <row r="27" spans="2:17" ht="15" customHeight="1" x14ac:dyDescent="0.2">
      <c r="B27" s="210" t="s">
        <v>280</v>
      </c>
      <c r="C27" s="222"/>
      <c r="D27" s="209">
        <v>1099000000</v>
      </c>
      <c r="E27" s="222"/>
      <c r="F27" s="209">
        <v>958000000</v>
      </c>
      <c r="G27" s="223"/>
      <c r="H27" s="205">
        <v>0.03</v>
      </c>
      <c r="I27" s="224"/>
      <c r="J27" s="210"/>
      <c r="K27" s="461">
        <v>1135000000</v>
      </c>
      <c r="L27" s="454"/>
      <c r="M27" s="462">
        <v>1171000000</v>
      </c>
      <c r="N27" s="456"/>
      <c r="O27" s="457">
        <v>0.03</v>
      </c>
      <c r="P27" s="448"/>
      <c r="Q27" s="447"/>
    </row>
    <row r="28" spans="2:17" ht="15" customHeight="1" x14ac:dyDescent="0.2">
      <c r="B28" s="202" t="s">
        <v>281</v>
      </c>
      <c r="J28" s="202"/>
      <c r="K28" s="466"/>
      <c r="L28" s="452"/>
      <c r="M28" s="452"/>
      <c r="N28" s="452"/>
      <c r="O28" s="452"/>
      <c r="Q28" s="447"/>
    </row>
    <row r="29" spans="2:17" ht="15" customHeight="1" x14ac:dyDescent="0.2">
      <c r="B29" s="203" t="s">
        <v>282</v>
      </c>
      <c r="C29" s="222"/>
      <c r="D29" s="209">
        <v>1351000000</v>
      </c>
      <c r="E29" s="222"/>
      <c r="F29" s="209">
        <v>1351000000</v>
      </c>
      <c r="G29" s="223"/>
      <c r="H29" s="205">
        <v>0.04</v>
      </c>
      <c r="I29" s="224"/>
      <c r="J29" s="210"/>
      <c r="K29" s="461">
        <v>1181000000</v>
      </c>
      <c r="L29" s="454"/>
      <c r="M29" s="462">
        <v>1181000000</v>
      </c>
      <c r="N29" s="456"/>
      <c r="O29" s="457">
        <v>0.03</v>
      </c>
      <c r="P29" s="448"/>
      <c r="Q29" s="447"/>
    </row>
    <row r="30" spans="2:17" ht="15" customHeight="1" x14ac:dyDescent="0.2">
      <c r="B30" s="206" t="s">
        <v>283</v>
      </c>
      <c r="C30" s="225"/>
      <c r="D30" s="216">
        <v>388000000</v>
      </c>
      <c r="E30" s="225"/>
      <c r="F30" s="216">
        <v>381000000</v>
      </c>
      <c r="G30" s="226"/>
      <c r="H30" s="217">
        <v>0.01</v>
      </c>
      <c r="I30" s="227"/>
      <c r="J30" s="228"/>
      <c r="K30" s="467">
        <v>339000000</v>
      </c>
      <c r="L30" s="468"/>
      <c r="M30" s="469">
        <v>340000000</v>
      </c>
      <c r="N30" s="470"/>
      <c r="O30" s="471">
        <v>0.01</v>
      </c>
      <c r="P30" s="449"/>
      <c r="Q30" s="447"/>
    </row>
    <row r="31" spans="2:17" ht="15" customHeight="1" x14ac:dyDescent="0.2">
      <c r="B31" s="203" t="s">
        <v>284</v>
      </c>
      <c r="C31" s="222"/>
      <c r="D31" s="209">
        <v>936000000</v>
      </c>
      <c r="E31" s="222"/>
      <c r="F31" s="209">
        <v>936000000</v>
      </c>
      <c r="G31" s="223"/>
      <c r="H31" s="205">
        <v>0.02</v>
      </c>
      <c r="I31" s="224"/>
      <c r="J31" s="210"/>
      <c r="K31" s="461">
        <v>829000000</v>
      </c>
      <c r="L31" s="454"/>
      <c r="M31" s="462">
        <v>829000000</v>
      </c>
      <c r="N31" s="456"/>
      <c r="O31" s="457">
        <v>0.02</v>
      </c>
      <c r="P31" s="448"/>
      <c r="Q31" s="447"/>
    </row>
    <row r="32" spans="2:17" ht="15" customHeight="1" x14ac:dyDescent="0.2">
      <c r="B32" s="202" t="s">
        <v>285</v>
      </c>
      <c r="D32" s="207">
        <v>2315000000</v>
      </c>
      <c r="F32" s="207">
        <v>2119000000</v>
      </c>
      <c r="H32" s="208">
        <v>0.06</v>
      </c>
      <c r="J32" s="202"/>
      <c r="K32" s="458">
        <v>2168000000</v>
      </c>
      <c r="L32" s="452"/>
      <c r="M32" s="459">
        <v>2265000000</v>
      </c>
      <c r="N32" s="452"/>
      <c r="O32" s="460">
        <v>0.06</v>
      </c>
      <c r="Q32" s="447"/>
    </row>
    <row r="33" spans="2:17" ht="15" customHeight="1" x14ac:dyDescent="0.2">
      <c r="B33" s="210" t="s">
        <v>286</v>
      </c>
      <c r="C33" s="222"/>
      <c r="D33" s="209">
        <v>2122000000</v>
      </c>
      <c r="E33" s="222"/>
      <c r="F33" s="209">
        <v>1971000000</v>
      </c>
      <c r="G33" s="223"/>
      <c r="H33" s="205">
        <v>0.05</v>
      </c>
      <c r="I33" s="224"/>
      <c r="J33" s="210"/>
      <c r="K33" s="461">
        <v>1581000000</v>
      </c>
      <c r="L33" s="454"/>
      <c r="M33" s="462">
        <v>1549000000</v>
      </c>
      <c r="N33" s="456"/>
      <c r="O33" s="457">
        <v>0.04</v>
      </c>
      <c r="P33" s="448"/>
      <c r="Q33" s="447"/>
    </row>
    <row r="34" spans="2:17" ht="15" customHeight="1" x14ac:dyDescent="0.2">
      <c r="B34" s="202" t="s">
        <v>287</v>
      </c>
      <c r="D34" s="207">
        <v>587000000</v>
      </c>
      <c r="F34" s="207">
        <v>673000000</v>
      </c>
      <c r="H34" s="208">
        <v>0.02</v>
      </c>
      <c r="J34" s="202"/>
      <c r="K34" s="458">
        <v>971000000</v>
      </c>
      <c r="L34" s="452"/>
      <c r="M34" s="459">
        <v>1305000000</v>
      </c>
      <c r="N34" s="452"/>
      <c r="O34" s="460">
        <v>0.03</v>
      </c>
      <c r="Q34" s="447"/>
    </row>
    <row r="35" spans="2:17" ht="15" customHeight="1" x14ac:dyDescent="0.2">
      <c r="B35" s="210" t="s">
        <v>288</v>
      </c>
      <c r="C35" s="222"/>
      <c r="D35" s="211">
        <v>822000000</v>
      </c>
      <c r="E35" s="222"/>
      <c r="F35" s="211">
        <v>823000000</v>
      </c>
      <c r="G35" s="223"/>
      <c r="H35" s="212">
        <v>0.02</v>
      </c>
      <c r="I35" s="224"/>
      <c r="J35" s="210"/>
      <c r="K35" s="464">
        <v>373000000</v>
      </c>
      <c r="L35" s="454"/>
      <c r="M35" s="211">
        <v>373000000</v>
      </c>
      <c r="N35" s="456"/>
      <c r="O35" s="212">
        <v>0.01</v>
      </c>
      <c r="P35" s="448"/>
      <c r="Q35" s="447"/>
    </row>
    <row r="36" spans="2:17" ht="15" customHeight="1" x14ac:dyDescent="0.2">
      <c r="B36" s="218" t="s">
        <v>289</v>
      </c>
      <c r="D36" s="219">
        <v>41348000000</v>
      </c>
      <c r="F36" s="219">
        <v>37610000000</v>
      </c>
      <c r="H36" s="220">
        <v>1</v>
      </c>
      <c r="J36" s="202"/>
      <c r="K36" s="472">
        <v>37301000000</v>
      </c>
      <c r="L36" s="452"/>
      <c r="M36" s="219">
        <v>38975000000</v>
      </c>
      <c r="N36" s="452"/>
      <c r="O36" s="220">
        <v>1</v>
      </c>
      <c r="P36" s="448"/>
      <c r="Q36" s="447"/>
    </row>
    <row r="37" spans="2:17" ht="5.85" customHeight="1" x14ac:dyDescent="0.2">
      <c r="B37" s="229"/>
      <c r="C37" s="230"/>
      <c r="D37" s="231"/>
      <c r="E37" s="230"/>
      <c r="F37" s="231"/>
      <c r="G37" s="230"/>
      <c r="H37" s="231"/>
      <c r="I37" s="230"/>
      <c r="J37" s="230"/>
      <c r="K37" s="231"/>
      <c r="L37" s="230"/>
      <c r="M37" s="231"/>
      <c r="N37" s="230"/>
      <c r="O37" s="231"/>
      <c r="Q37" s="447"/>
    </row>
    <row r="38" spans="2:17" ht="14.25" customHeight="1" x14ac:dyDescent="0.2">
      <c r="B38" s="538" t="s">
        <v>290</v>
      </c>
      <c r="C38" s="539"/>
      <c r="D38" s="539"/>
      <c r="E38" s="539"/>
      <c r="F38" s="539"/>
      <c r="G38" s="539"/>
      <c r="H38" s="539"/>
      <c r="I38" s="539"/>
      <c r="J38" s="539"/>
      <c r="K38" s="539"/>
      <c r="L38" s="539"/>
      <c r="M38" s="539"/>
      <c r="N38" s="539"/>
      <c r="O38" s="539"/>
      <c r="P38" s="379"/>
    </row>
    <row r="39" spans="2:17" ht="7.5" customHeight="1" x14ac:dyDescent="0.2"/>
    <row r="40" spans="2:17" ht="15" customHeight="1" x14ac:dyDescent="0.2"/>
    <row r="41" spans="2:17" ht="15" customHeight="1" x14ac:dyDescent="0.2"/>
    <row r="42" spans="2:17" ht="15" customHeight="1" x14ac:dyDescent="0.2"/>
    <row r="43" spans="2:17" ht="15" customHeight="1" x14ac:dyDescent="0.2"/>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mergeCells count="6">
    <mergeCell ref="B38:O38"/>
    <mergeCell ref="D7:H7"/>
    <mergeCell ref="D8:H8"/>
    <mergeCell ref="B5:O5"/>
    <mergeCell ref="K7:O7"/>
    <mergeCell ref="K8:O8"/>
  </mergeCells>
  <pageMargins left="0.75" right="0.75" top="1" bottom="1" header="0.5" footer="0.5"/>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B1:H50"/>
  <sheetViews>
    <sheetView showGridLines="0" showRuler="0" view="pageBreakPreview" zoomScale="110" zoomScaleNormal="100" zoomScaleSheetLayoutView="110" workbookViewId="0">
      <selection activeCell="B22" sqref="B22"/>
    </sheetView>
  </sheetViews>
  <sheetFormatPr defaultColWidth="13.7109375" defaultRowHeight="12.75" x14ac:dyDescent="0.2"/>
  <cols>
    <col min="1" max="1" width="3.5703125" style="437" customWidth="1"/>
    <col min="2" max="2" width="77.140625" style="437" customWidth="1"/>
    <col min="3" max="3" width="0" style="437" hidden="1" customWidth="1"/>
    <col min="4" max="4" width="11.7109375" style="437" customWidth="1"/>
    <col min="5" max="5" width="0" style="437" hidden="1" customWidth="1"/>
    <col min="6" max="6" width="11.7109375" style="437" customWidth="1"/>
    <col min="7" max="7" width="0" style="437" hidden="1" customWidth="1"/>
    <col min="8" max="8" width="3.140625" style="437" customWidth="1"/>
    <col min="9" max="16384" width="13.7109375" style="437"/>
  </cols>
  <sheetData>
    <row r="1" spans="2:8" ht="15" customHeight="1" x14ac:dyDescent="0.2"/>
    <row r="2" spans="2:8" x14ac:dyDescent="0.2">
      <c r="B2" s="444" t="s">
        <v>7</v>
      </c>
    </row>
    <row r="3" spans="2:8" x14ac:dyDescent="0.2">
      <c r="B3" s="312" t="s">
        <v>357</v>
      </c>
    </row>
    <row r="4" spans="2:8" x14ac:dyDescent="0.2">
      <c r="B4" s="312" t="s">
        <v>8</v>
      </c>
    </row>
    <row r="5" spans="2:8" ht="15" customHeight="1" x14ac:dyDescent="0.2">
      <c r="B5" s="511" t="s">
        <v>37</v>
      </c>
      <c r="C5" s="524"/>
      <c r="D5" s="524"/>
      <c r="E5" s="524"/>
      <c r="F5" s="524"/>
    </row>
    <row r="6" spans="2:8" ht="15" customHeight="1" x14ac:dyDescent="0.2"/>
    <row r="7" spans="2:8" ht="15" customHeight="1" x14ac:dyDescent="0.2">
      <c r="B7" s="180"/>
      <c r="C7" s="379"/>
      <c r="D7" s="544"/>
      <c r="E7" s="544"/>
      <c r="F7" s="544"/>
      <c r="G7" s="445"/>
      <c r="H7" s="447"/>
    </row>
    <row r="8" spans="2:8" ht="15" customHeight="1" x14ac:dyDescent="0.2">
      <c r="B8" s="101"/>
      <c r="D8" s="545">
        <v>44742</v>
      </c>
      <c r="E8" s="524"/>
      <c r="F8" s="524"/>
      <c r="H8" s="447"/>
    </row>
    <row r="9" spans="2:8" ht="15" customHeight="1" x14ac:dyDescent="0.2">
      <c r="B9" s="218" t="s">
        <v>291</v>
      </c>
      <c r="D9" s="232" t="s">
        <v>261</v>
      </c>
      <c r="E9" s="473"/>
      <c r="F9" s="360" t="s">
        <v>262</v>
      </c>
      <c r="H9" s="447"/>
    </row>
    <row r="10" spans="2:8" ht="15" customHeight="1" x14ac:dyDescent="0.2">
      <c r="B10" s="474" t="s">
        <v>12</v>
      </c>
      <c r="C10" s="223"/>
      <c r="D10" s="204">
        <v>16033000000</v>
      </c>
      <c r="E10" s="223"/>
      <c r="F10" s="205">
        <v>0.56000000000000005</v>
      </c>
      <c r="G10" s="448"/>
      <c r="H10" s="447"/>
    </row>
    <row r="11" spans="2:8" ht="15" customHeight="1" x14ac:dyDescent="0.2">
      <c r="B11" s="475" t="s">
        <v>15</v>
      </c>
      <c r="D11" s="207">
        <v>10121000000</v>
      </c>
      <c r="F11" s="208">
        <v>0.36</v>
      </c>
      <c r="H11" s="447"/>
    </row>
    <row r="12" spans="2:8" ht="15" customHeight="1" x14ac:dyDescent="0.2">
      <c r="B12" s="474" t="s">
        <v>18</v>
      </c>
      <c r="C12" s="223"/>
      <c r="D12" s="209">
        <v>1571000000</v>
      </c>
      <c r="E12" s="223"/>
      <c r="F12" s="205">
        <v>0.06</v>
      </c>
      <c r="G12" s="448"/>
      <c r="H12" s="447"/>
    </row>
    <row r="13" spans="2:8" ht="15" customHeight="1" x14ac:dyDescent="0.2">
      <c r="B13" s="475" t="s">
        <v>20</v>
      </c>
      <c r="D13" s="207">
        <v>532000000</v>
      </c>
      <c r="F13" s="208">
        <v>0.02</v>
      </c>
      <c r="H13" s="447"/>
    </row>
    <row r="14" spans="2:8" ht="15" customHeight="1" x14ac:dyDescent="0.2">
      <c r="B14" s="474" t="s">
        <v>307</v>
      </c>
      <c r="C14" s="223"/>
      <c r="D14" s="209">
        <v>80000000</v>
      </c>
      <c r="E14" s="223"/>
      <c r="F14" s="205">
        <v>0</v>
      </c>
      <c r="G14" s="448"/>
      <c r="H14" s="447"/>
    </row>
    <row r="15" spans="2:8" ht="15" customHeight="1" x14ac:dyDescent="0.2">
      <c r="B15" s="475" t="s">
        <v>24</v>
      </c>
      <c r="D15" s="233">
        <v>61000000</v>
      </c>
      <c r="F15" s="234">
        <v>0</v>
      </c>
      <c r="H15" s="447"/>
    </row>
    <row r="16" spans="2:8" ht="15" customHeight="1" x14ac:dyDescent="0.2">
      <c r="B16" s="210"/>
      <c r="C16" s="223"/>
      <c r="D16" s="235">
        <v>28398000000</v>
      </c>
      <c r="E16" s="223"/>
      <c r="F16" s="236">
        <v>1</v>
      </c>
      <c r="G16" s="448"/>
      <c r="H16" s="447"/>
    </row>
    <row r="17" spans="2:8" ht="4.1500000000000004" customHeight="1" x14ac:dyDescent="0.2">
      <c r="B17" s="438"/>
      <c r="D17" s="439"/>
      <c r="F17" s="439"/>
      <c r="H17" s="447"/>
    </row>
    <row r="18" spans="2:8" ht="15" customHeight="1" x14ac:dyDescent="0.2">
      <c r="B18" s="379"/>
      <c r="C18" s="379"/>
      <c r="D18" s="379"/>
      <c r="E18" s="379"/>
      <c r="F18" s="379"/>
      <c r="G18" s="379"/>
    </row>
    <row r="19" spans="2:8" ht="15" customHeight="1" x14ac:dyDescent="0.2">
      <c r="B19" s="180"/>
      <c r="C19" s="379"/>
      <c r="D19" s="544"/>
      <c r="E19" s="544"/>
      <c r="F19" s="544"/>
      <c r="G19" s="445"/>
      <c r="H19" s="447"/>
    </row>
    <row r="20" spans="2:8" ht="15" customHeight="1" x14ac:dyDescent="0.2">
      <c r="B20" s="101"/>
      <c r="D20" s="545">
        <v>44742</v>
      </c>
      <c r="E20" s="524"/>
      <c r="F20" s="524"/>
      <c r="H20" s="447"/>
    </row>
    <row r="21" spans="2:8" ht="15" customHeight="1" x14ac:dyDescent="0.2">
      <c r="B21" s="218" t="s">
        <v>292</v>
      </c>
      <c r="D21" s="232" t="s">
        <v>261</v>
      </c>
      <c r="F21" s="360" t="s">
        <v>262</v>
      </c>
      <c r="H21" s="447"/>
    </row>
    <row r="22" spans="2:8" ht="15" customHeight="1" x14ac:dyDescent="0.2">
      <c r="B22" s="210" t="s">
        <v>293</v>
      </c>
      <c r="C22" s="223"/>
      <c r="D22" s="204">
        <v>989000000</v>
      </c>
      <c r="E22" s="223"/>
      <c r="F22" s="205">
        <v>0.03</v>
      </c>
      <c r="G22" s="448"/>
      <c r="H22" s="447"/>
    </row>
    <row r="23" spans="2:8" ht="15" customHeight="1" x14ac:dyDescent="0.2">
      <c r="B23" s="202" t="s">
        <v>294</v>
      </c>
      <c r="D23" s="207">
        <v>1990000000</v>
      </c>
      <c r="F23" s="208">
        <v>7.0000000000000007E-2</v>
      </c>
      <c r="H23" s="447"/>
    </row>
    <row r="24" spans="2:8" ht="15" customHeight="1" x14ac:dyDescent="0.2">
      <c r="B24" s="210" t="s">
        <v>295</v>
      </c>
      <c r="C24" s="223"/>
      <c r="D24" s="209">
        <v>7092000000</v>
      </c>
      <c r="E24" s="223"/>
      <c r="F24" s="205">
        <v>0.25</v>
      </c>
      <c r="G24" s="448"/>
      <c r="H24" s="447"/>
    </row>
    <row r="25" spans="2:8" ht="15" customHeight="1" x14ac:dyDescent="0.2">
      <c r="B25" s="202" t="s">
        <v>188</v>
      </c>
      <c r="D25" s="207">
        <v>8519000000</v>
      </c>
      <c r="F25" s="208">
        <v>0.3</v>
      </c>
      <c r="H25" s="447"/>
    </row>
    <row r="26" spans="2:8" ht="15" customHeight="1" x14ac:dyDescent="0.2">
      <c r="B26" s="210" t="s">
        <v>296</v>
      </c>
      <c r="C26" s="223"/>
      <c r="D26" s="211">
        <v>7796000000</v>
      </c>
      <c r="E26" s="223"/>
      <c r="F26" s="212">
        <v>0.28000000000000003</v>
      </c>
      <c r="G26" s="448"/>
      <c r="H26" s="447"/>
    </row>
    <row r="27" spans="2:8" ht="15" customHeight="1" x14ac:dyDescent="0.2">
      <c r="B27" s="202" t="s">
        <v>297</v>
      </c>
      <c r="D27" s="237">
        <v>26386000000</v>
      </c>
      <c r="F27" s="238">
        <v>0.93</v>
      </c>
      <c r="H27" s="447"/>
    </row>
    <row r="28" spans="2:8" ht="15" customHeight="1" x14ac:dyDescent="0.2">
      <c r="B28" s="210" t="s">
        <v>298</v>
      </c>
      <c r="C28" s="223"/>
      <c r="D28" s="239">
        <v>1049000000</v>
      </c>
      <c r="E28" s="223"/>
      <c r="F28" s="240">
        <v>0.04</v>
      </c>
      <c r="G28" s="448"/>
      <c r="H28" s="447"/>
    </row>
    <row r="29" spans="2:8" ht="15" customHeight="1" x14ac:dyDescent="0.2">
      <c r="B29" s="202" t="s">
        <v>299</v>
      </c>
      <c r="D29" s="207">
        <v>362000000</v>
      </c>
      <c r="F29" s="208">
        <v>0.01</v>
      </c>
      <c r="H29" s="447"/>
    </row>
    <row r="30" spans="2:8" ht="15" customHeight="1" x14ac:dyDescent="0.2">
      <c r="B30" s="210" t="s">
        <v>296</v>
      </c>
      <c r="C30" s="223"/>
      <c r="D30" s="211">
        <v>601000000</v>
      </c>
      <c r="E30" s="223"/>
      <c r="F30" s="212">
        <v>0.02</v>
      </c>
      <c r="G30" s="448"/>
      <c r="H30" s="447"/>
    </row>
    <row r="31" spans="2:8" ht="15" customHeight="1" x14ac:dyDescent="0.2">
      <c r="B31" s="202" t="s">
        <v>300</v>
      </c>
      <c r="D31" s="237">
        <v>2012000000</v>
      </c>
      <c r="F31" s="238">
        <v>7.0000000000000007E-2</v>
      </c>
      <c r="H31" s="447"/>
    </row>
    <row r="32" spans="2:8" ht="15" customHeight="1" x14ac:dyDescent="0.2">
      <c r="B32" s="242"/>
      <c r="C32" s="223"/>
      <c r="D32" s="235">
        <v>28398000000</v>
      </c>
      <c r="E32" s="223"/>
      <c r="F32" s="236">
        <v>1</v>
      </c>
      <c r="G32" s="448"/>
      <c r="H32" s="447"/>
    </row>
    <row r="33" spans="2:8" ht="4.1500000000000004" customHeight="1" x14ac:dyDescent="0.2">
      <c r="B33" s="438"/>
      <c r="D33" s="439"/>
      <c r="F33" s="439"/>
      <c r="H33" s="447"/>
    </row>
    <row r="34" spans="2:8" ht="8.25" customHeight="1" x14ac:dyDescent="0.2">
      <c r="B34" s="379"/>
      <c r="C34" s="379"/>
      <c r="D34" s="379"/>
      <c r="E34" s="379"/>
      <c r="F34" s="379"/>
      <c r="G34" s="379"/>
    </row>
    <row r="35" spans="2:8" ht="15" customHeight="1" x14ac:dyDescent="0.2"/>
    <row r="36" spans="2:8" ht="15" customHeight="1" x14ac:dyDescent="0.2"/>
    <row r="37" spans="2:8" ht="15" customHeight="1" x14ac:dyDescent="0.2"/>
    <row r="38" spans="2:8" ht="15" customHeight="1" x14ac:dyDescent="0.2"/>
    <row r="39" spans="2:8" ht="15" customHeight="1" x14ac:dyDescent="0.2"/>
    <row r="40" spans="2:8" ht="15" customHeight="1" x14ac:dyDescent="0.2"/>
    <row r="41" spans="2:8" ht="15" customHeight="1" x14ac:dyDescent="0.2"/>
    <row r="42" spans="2:8" ht="15" customHeight="1" x14ac:dyDescent="0.2"/>
    <row r="43" spans="2:8" ht="15" customHeight="1" x14ac:dyDescent="0.2"/>
    <row r="44" spans="2:8" ht="15" customHeight="1" x14ac:dyDescent="0.2"/>
    <row r="45" spans="2:8" ht="15" customHeight="1" x14ac:dyDescent="0.2"/>
    <row r="46" spans="2:8" ht="15" customHeight="1" x14ac:dyDescent="0.2"/>
    <row r="47" spans="2:8" ht="15" customHeight="1" x14ac:dyDescent="0.2"/>
    <row r="48" spans="2:8" ht="15" customHeight="1" x14ac:dyDescent="0.2"/>
    <row r="49" ht="15" customHeight="1" x14ac:dyDescent="0.2"/>
    <row r="50" ht="15" customHeight="1" x14ac:dyDescent="0.2"/>
  </sheetData>
  <mergeCells count="5">
    <mergeCell ref="B5:F5"/>
    <mergeCell ref="D7:F7"/>
    <mergeCell ref="D8:F8"/>
    <mergeCell ref="D19:F19"/>
    <mergeCell ref="D20:F20"/>
  </mergeCells>
  <pageMargins left="0.75" right="0.75" top="1" bottom="1" header="0.5" footer="0.5"/>
  <pageSetup scale="84" orientation="portrait" r:id="rId1"/>
  <ignoredErrors>
    <ignoredError sqref="B10:B1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L51"/>
  <sheetViews>
    <sheetView showGridLines="0" showRuler="0" view="pageBreakPreview" zoomScaleNormal="100" zoomScaleSheetLayoutView="100" workbookViewId="0">
      <selection activeCell="B38" sqref="B38:L38"/>
    </sheetView>
  </sheetViews>
  <sheetFormatPr defaultColWidth="13.7109375" defaultRowHeight="12.75" x14ac:dyDescent="0.2"/>
  <cols>
    <col min="1" max="1" width="3.28515625" customWidth="1"/>
    <col min="2" max="2" width="61" customWidth="1"/>
    <col min="3" max="3" width="0" hidden="1" customWidth="1"/>
    <col min="4" max="4" width="20" customWidth="1"/>
    <col min="5" max="5" width="0" hidden="1" customWidth="1"/>
    <col min="6" max="6" width="20" customWidth="1"/>
    <col min="7" max="7" width="0" hidden="1" customWidth="1"/>
    <col min="9" max="9" width="0" hidden="1" customWidth="1"/>
    <col min="11" max="11" width="0" hidden="1" customWidth="1"/>
  </cols>
  <sheetData>
    <row r="1" spans="2:12" ht="15" customHeight="1" x14ac:dyDescent="0.2"/>
    <row r="2" spans="2:12" x14ac:dyDescent="0.2">
      <c r="B2" s="310" t="s">
        <v>7</v>
      </c>
    </row>
    <row r="3" spans="2:12" x14ac:dyDescent="0.2">
      <c r="B3" s="312" t="s">
        <v>357</v>
      </c>
    </row>
    <row r="4" spans="2:12" x14ac:dyDescent="0.2">
      <c r="B4" s="312" t="s">
        <v>8</v>
      </c>
    </row>
    <row r="5" spans="2:12" ht="15" customHeight="1" x14ac:dyDescent="0.2">
      <c r="B5" s="511" t="s">
        <v>39</v>
      </c>
      <c r="C5" s="511"/>
      <c r="D5" s="511"/>
      <c r="E5" s="511"/>
      <c r="F5" s="511"/>
      <c r="G5" s="511"/>
      <c r="H5" s="511"/>
      <c r="I5" s="511"/>
      <c r="J5" s="511"/>
      <c r="K5" s="511"/>
      <c r="L5" s="511"/>
    </row>
    <row r="6" spans="2:12" ht="15" customHeight="1" x14ac:dyDescent="0.2">
      <c r="F6" s="378"/>
      <c r="G6" s="378"/>
      <c r="H6" s="378"/>
    </row>
    <row r="7" spans="2:12" ht="15" customHeight="1" x14ac:dyDescent="0.2">
      <c r="B7" s="486"/>
      <c r="C7" s="487"/>
      <c r="D7" s="263"/>
      <c r="E7" s="263"/>
      <c r="F7" s="263"/>
      <c r="G7" s="487"/>
      <c r="H7" s="487"/>
      <c r="I7" s="263"/>
      <c r="J7" s="549"/>
      <c r="K7" s="549"/>
      <c r="L7" s="550"/>
    </row>
    <row r="8" spans="2:12" ht="15" customHeight="1" x14ac:dyDescent="0.2">
      <c r="B8" s="488"/>
      <c r="C8" s="378"/>
      <c r="D8" s="378"/>
      <c r="E8" s="378"/>
      <c r="F8" s="378"/>
      <c r="G8" s="378"/>
      <c r="H8" s="251"/>
      <c r="I8" s="378"/>
      <c r="J8" s="545">
        <v>44742</v>
      </c>
      <c r="K8" s="523"/>
      <c r="L8" s="551"/>
    </row>
    <row r="9" spans="2:12" ht="3.4" customHeight="1" x14ac:dyDescent="0.2">
      <c r="B9" s="489"/>
      <c r="C9" s="378"/>
      <c r="D9" s="378"/>
      <c r="E9" s="378"/>
      <c r="F9" s="378"/>
      <c r="G9" s="378"/>
      <c r="H9" s="251"/>
      <c r="I9" s="378"/>
      <c r="J9" s="241"/>
      <c r="K9" s="241"/>
      <c r="L9" s="476"/>
    </row>
    <row r="10" spans="2:12" ht="15" customHeight="1" x14ac:dyDescent="0.2">
      <c r="B10" s="405" t="s">
        <v>301</v>
      </c>
      <c r="C10" s="378"/>
      <c r="D10" s="378"/>
      <c r="E10" s="378"/>
      <c r="F10" s="378"/>
      <c r="G10" s="378"/>
      <c r="H10" s="251"/>
      <c r="I10" s="378"/>
      <c r="J10" s="243" t="s">
        <v>260</v>
      </c>
      <c r="K10" s="378"/>
      <c r="L10" s="477" t="s">
        <v>261</v>
      </c>
    </row>
    <row r="11" spans="2:12" ht="15" customHeight="1" x14ac:dyDescent="0.2">
      <c r="B11" s="490" t="s">
        <v>302</v>
      </c>
      <c r="C11" s="456"/>
      <c r="D11" s="483"/>
      <c r="E11" s="483"/>
      <c r="F11" s="483"/>
      <c r="G11" s="483"/>
      <c r="H11" s="483"/>
      <c r="I11" s="378"/>
      <c r="J11" s="244">
        <v>52000000</v>
      </c>
      <c r="K11" s="456"/>
      <c r="L11" s="478">
        <v>50000000</v>
      </c>
    </row>
    <row r="12" spans="2:12" ht="15" customHeight="1" x14ac:dyDescent="0.2">
      <c r="B12" s="491" t="s">
        <v>303</v>
      </c>
      <c r="C12" s="378"/>
      <c r="D12" s="378"/>
      <c r="E12" s="378"/>
      <c r="F12" s="378"/>
      <c r="G12" s="378"/>
      <c r="H12" s="251"/>
      <c r="I12" s="378"/>
      <c r="J12" s="459">
        <v>800000000</v>
      </c>
      <c r="K12" s="378"/>
      <c r="L12" s="479">
        <v>736000000</v>
      </c>
    </row>
    <row r="13" spans="2:12" ht="15" customHeight="1" x14ac:dyDescent="0.2">
      <c r="B13" s="490" t="s">
        <v>304</v>
      </c>
      <c r="C13" s="456"/>
      <c r="D13" s="483"/>
      <c r="E13" s="483"/>
      <c r="F13" s="483"/>
      <c r="G13" s="483"/>
      <c r="H13" s="483"/>
      <c r="I13" s="378"/>
      <c r="J13" s="462">
        <v>49000000</v>
      </c>
      <c r="K13" s="456"/>
      <c r="L13" s="480">
        <v>46000000</v>
      </c>
    </row>
    <row r="14" spans="2:12" ht="15" customHeight="1" x14ac:dyDescent="0.2">
      <c r="B14" s="491" t="s">
        <v>305</v>
      </c>
      <c r="C14" s="378"/>
      <c r="D14" s="378"/>
      <c r="E14" s="378"/>
      <c r="F14" s="378"/>
      <c r="G14" s="378"/>
      <c r="H14" s="251"/>
      <c r="I14" s="378"/>
      <c r="J14" s="459">
        <v>68000000</v>
      </c>
      <c r="K14" s="378"/>
      <c r="L14" s="479">
        <v>62000000</v>
      </c>
    </row>
    <row r="15" spans="2:12" ht="15" customHeight="1" thickBot="1" x14ac:dyDescent="0.25">
      <c r="B15" s="490"/>
      <c r="C15" s="456"/>
      <c r="D15" s="483"/>
      <c r="E15" s="483"/>
      <c r="F15" s="483"/>
      <c r="G15" s="483"/>
      <c r="H15" s="483"/>
      <c r="I15" s="378"/>
      <c r="J15" s="484">
        <v>969000000</v>
      </c>
      <c r="K15" s="456"/>
      <c r="L15" s="485">
        <v>894000000</v>
      </c>
    </row>
    <row r="16" spans="2:12" ht="15" customHeight="1" thickTop="1" x14ac:dyDescent="0.2">
      <c r="B16" s="405"/>
      <c r="C16" s="378"/>
      <c r="D16" s="378"/>
      <c r="E16" s="378"/>
      <c r="F16" s="378"/>
      <c r="G16" s="378"/>
      <c r="H16" s="251"/>
      <c r="I16" s="378"/>
      <c r="J16" s="378"/>
      <c r="K16" s="378"/>
      <c r="L16" s="266"/>
    </row>
    <row r="17" spans="2:12" ht="15" customHeight="1" x14ac:dyDescent="0.2">
      <c r="B17" s="405"/>
      <c r="C17" s="378"/>
      <c r="D17" s="378"/>
      <c r="E17" s="378"/>
      <c r="F17" s="378"/>
      <c r="G17" s="378"/>
      <c r="H17" s="251"/>
      <c r="I17" s="378"/>
      <c r="J17" s="545">
        <v>44742</v>
      </c>
      <c r="K17" s="523"/>
      <c r="L17" s="551"/>
    </row>
    <row r="18" spans="2:12" ht="15" customHeight="1" x14ac:dyDescent="0.2">
      <c r="B18" s="405" t="s">
        <v>306</v>
      </c>
      <c r="C18" s="378"/>
      <c r="D18" s="378"/>
      <c r="E18" s="378"/>
      <c r="F18" s="378"/>
      <c r="G18" s="378"/>
      <c r="H18" s="251"/>
      <c r="I18" s="378"/>
      <c r="J18" s="380" t="s">
        <v>260</v>
      </c>
      <c r="K18" s="77"/>
      <c r="L18" s="381" t="s">
        <v>261</v>
      </c>
    </row>
    <row r="19" spans="2:12" ht="15" customHeight="1" x14ac:dyDescent="0.2">
      <c r="B19" s="492" t="s">
        <v>12</v>
      </c>
      <c r="C19" s="456"/>
      <c r="D19" s="483"/>
      <c r="E19" s="483"/>
      <c r="F19" s="483"/>
      <c r="G19" s="483"/>
      <c r="H19" s="483"/>
      <c r="I19" s="378"/>
      <c r="J19" s="244">
        <v>944000000</v>
      </c>
      <c r="K19" s="456"/>
      <c r="L19" s="478">
        <v>871000000</v>
      </c>
    </row>
    <row r="20" spans="2:12" ht="15" customHeight="1" x14ac:dyDescent="0.2">
      <c r="B20" s="493" t="s">
        <v>15</v>
      </c>
      <c r="C20" s="378"/>
      <c r="D20" s="378"/>
      <c r="E20" s="378"/>
      <c r="F20" s="378"/>
      <c r="G20" s="378"/>
      <c r="H20" s="251"/>
      <c r="I20" s="378"/>
      <c r="J20" s="459">
        <v>16000000</v>
      </c>
      <c r="K20" s="378"/>
      <c r="L20" s="479">
        <v>15000000</v>
      </c>
    </row>
    <row r="21" spans="2:12" ht="15" customHeight="1" x14ac:dyDescent="0.2">
      <c r="B21" s="492" t="s">
        <v>18</v>
      </c>
      <c r="C21" s="456"/>
      <c r="D21" s="483"/>
      <c r="E21" s="483"/>
      <c r="F21" s="483"/>
      <c r="G21" s="483"/>
      <c r="H21" s="483"/>
      <c r="I21" s="378"/>
      <c r="J21" s="462">
        <v>4000000</v>
      </c>
      <c r="K21" s="456"/>
      <c r="L21" s="480">
        <v>3000000</v>
      </c>
    </row>
    <row r="22" spans="2:12" ht="15" customHeight="1" x14ac:dyDescent="0.2">
      <c r="B22" s="493" t="s">
        <v>20</v>
      </c>
      <c r="C22" s="378"/>
      <c r="D22" s="378"/>
      <c r="E22" s="378"/>
      <c r="F22" s="378"/>
      <c r="G22" s="378"/>
      <c r="H22" s="251"/>
      <c r="I22" s="378"/>
      <c r="J22" s="459">
        <v>4000000</v>
      </c>
      <c r="K22" s="378"/>
      <c r="L22" s="479">
        <v>4000000</v>
      </c>
    </row>
    <row r="23" spans="2:12" ht="15" customHeight="1" x14ac:dyDescent="0.2">
      <c r="B23" s="492" t="s">
        <v>307</v>
      </c>
      <c r="C23" s="456"/>
      <c r="D23" s="483"/>
      <c r="E23" s="483"/>
      <c r="F23" s="483"/>
      <c r="G23" s="483"/>
      <c r="H23" s="483"/>
      <c r="I23" s="378"/>
      <c r="J23" s="211">
        <v>1000000</v>
      </c>
      <c r="K23" s="456"/>
      <c r="L23" s="481">
        <v>1000000</v>
      </c>
    </row>
    <row r="24" spans="2:12" ht="15" customHeight="1" thickBot="1" x14ac:dyDescent="0.25">
      <c r="B24" s="491"/>
      <c r="C24" s="378"/>
      <c r="D24" s="378"/>
      <c r="E24" s="378"/>
      <c r="F24" s="378"/>
      <c r="G24" s="378"/>
      <c r="H24" s="251"/>
      <c r="I24" s="378"/>
      <c r="J24" s="219">
        <v>969000000</v>
      </c>
      <c r="K24" s="378"/>
      <c r="L24" s="482">
        <v>894000000</v>
      </c>
    </row>
    <row r="25" spans="2:12" ht="4.1500000000000004" customHeight="1" thickTop="1" x14ac:dyDescent="0.2">
      <c r="B25" s="494"/>
      <c r="C25" s="256"/>
      <c r="D25" s="256"/>
      <c r="E25" s="256"/>
      <c r="F25" s="256"/>
      <c r="G25" s="256"/>
      <c r="H25" s="495"/>
      <c r="I25" s="256"/>
      <c r="J25" s="357"/>
      <c r="K25" s="256"/>
      <c r="L25" s="359"/>
    </row>
    <row r="26" spans="2:12" ht="10.5" customHeight="1" x14ac:dyDescent="0.2">
      <c r="B26" s="251"/>
      <c r="C26" s="251"/>
      <c r="D26" s="251"/>
      <c r="E26" s="251"/>
      <c r="F26" s="251"/>
      <c r="G26" s="251"/>
    </row>
    <row r="27" spans="2:12" ht="15" customHeight="1" x14ac:dyDescent="0.2">
      <c r="B27" s="511" t="s">
        <v>42</v>
      </c>
      <c r="C27" s="508"/>
      <c r="D27" s="508"/>
      <c r="E27" s="508"/>
      <c r="F27" s="508"/>
      <c r="G27" s="508"/>
      <c r="H27" s="508"/>
      <c r="I27" s="508"/>
      <c r="J27" s="508"/>
      <c r="K27" s="508"/>
      <c r="L27" s="508"/>
    </row>
    <row r="28" spans="2:12" ht="10.5" customHeight="1" x14ac:dyDescent="0.2"/>
    <row r="29" spans="2:12" ht="15" customHeight="1" x14ac:dyDescent="0.2">
      <c r="B29" s="180"/>
      <c r="C29" s="77"/>
      <c r="D29" s="77"/>
      <c r="E29" s="77"/>
      <c r="F29" s="540">
        <v>44742</v>
      </c>
      <c r="G29" s="540"/>
      <c r="H29" s="540"/>
      <c r="I29" s="540"/>
      <c r="J29" s="540"/>
      <c r="K29" s="540"/>
      <c r="L29" s="546"/>
    </row>
    <row r="30" spans="2:12" ht="15" customHeight="1" x14ac:dyDescent="0.2">
      <c r="B30" s="101"/>
      <c r="F30" s="541" t="s">
        <v>201</v>
      </c>
      <c r="G30" s="541"/>
      <c r="H30" s="541"/>
      <c r="I30" s="541"/>
      <c r="J30" s="541"/>
      <c r="K30" s="541"/>
      <c r="L30" s="547"/>
    </row>
    <row r="31" spans="2:12" ht="28.5" customHeight="1" x14ac:dyDescent="0.2">
      <c r="B31" s="245" t="s">
        <v>308</v>
      </c>
      <c r="D31" s="243" t="s">
        <v>309</v>
      </c>
      <c r="F31" s="200" t="s">
        <v>310</v>
      </c>
      <c r="G31" s="77"/>
      <c r="H31" s="200" t="s">
        <v>180</v>
      </c>
      <c r="I31" s="77"/>
      <c r="J31" s="200" t="s">
        <v>181</v>
      </c>
      <c r="K31" s="77"/>
      <c r="L31" s="361" t="s">
        <v>182</v>
      </c>
    </row>
    <row r="32" spans="2:12" ht="15" customHeight="1" x14ac:dyDescent="0.2">
      <c r="B32" s="246" t="s">
        <v>311</v>
      </c>
      <c r="C32" s="223"/>
      <c r="D32" s="244">
        <v>1651000000</v>
      </c>
      <c r="E32" s="223"/>
      <c r="F32" s="247" t="s">
        <v>312</v>
      </c>
      <c r="G32" s="249"/>
      <c r="H32" s="247" t="s">
        <v>313</v>
      </c>
      <c r="I32" s="249"/>
      <c r="J32" s="247" t="s">
        <v>313</v>
      </c>
      <c r="K32" s="249"/>
      <c r="L32" s="362" t="s">
        <v>313</v>
      </c>
    </row>
    <row r="33" spans="2:12" ht="15" customHeight="1" x14ac:dyDescent="0.2">
      <c r="B33" s="202" t="s">
        <v>314</v>
      </c>
      <c r="D33" s="207">
        <v>1259000000</v>
      </c>
      <c r="F33" s="248" t="s">
        <v>315</v>
      </c>
      <c r="H33" s="248" t="s">
        <v>313</v>
      </c>
      <c r="J33" s="248" t="s">
        <v>315</v>
      </c>
      <c r="L33" s="363" t="s">
        <v>313</v>
      </c>
    </row>
    <row r="34" spans="2:12" ht="15" customHeight="1" x14ac:dyDescent="0.2">
      <c r="B34" s="210" t="s">
        <v>316</v>
      </c>
      <c r="C34" s="223"/>
      <c r="D34" s="209">
        <v>626000000</v>
      </c>
      <c r="E34" s="223"/>
      <c r="F34" s="249" t="s">
        <v>312</v>
      </c>
      <c r="G34" s="249"/>
      <c r="H34" s="249" t="s">
        <v>317</v>
      </c>
      <c r="I34" s="249"/>
      <c r="J34" s="249" t="s">
        <v>313</v>
      </c>
      <c r="K34" s="249"/>
      <c r="L34" s="364" t="s">
        <v>313</v>
      </c>
    </row>
    <row r="35" spans="2:12" ht="15" customHeight="1" x14ac:dyDescent="0.2">
      <c r="B35" s="202" t="s">
        <v>318</v>
      </c>
      <c r="D35" s="207">
        <v>101000000</v>
      </c>
      <c r="F35" s="248" t="s">
        <v>315</v>
      </c>
      <c r="H35" s="248" t="s">
        <v>313</v>
      </c>
      <c r="J35" s="248" t="s">
        <v>313</v>
      </c>
      <c r="L35" s="363" t="s">
        <v>313</v>
      </c>
    </row>
    <row r="36" spans="2:12" ht="15" customHeight="1" x14ac:dyDescent="0.2">
      <c r="B36" s="210" t="s">
        <v>319</v>
      </c>
      <c r="C36" s="223"/>
      <c r="D36" s="209">
        <v>99000000</v>
      </c>
      <c r="E36" s="223"/>
      <c r="F36" s="249" t="s">
        <v>313</v>
      </c>
      <c r="G36" s="249"/>
      <c r="H36" s="249" t="s">
        <v>312</v>
      </c>
      <c r="I36" s="249"/>
      <c r="J36" s="249" t="s">
        <v>312</v>
      </c>
      <c r="K36" s="249"/>
      <c r="L36" s="364" t="s">
        <v>320</v>
      </c>
    </row>
    <row r="37" spans="2:12" ht="15" customHeight="1" x14ac:dyDescent="0.2">
      <c r="B37" s="84"/>
      <c r="L37" s="365"/>
    </row>
    <row r="38" spans="2:12" ht="15" customHeight="1" x14ac:dyDescent="0.2">
      <c r="B38" s="548" t="s">
        <v>321</v>
      </c>
      <c r="C38" s="548"/>
      <c r="D38" s="548"/>
      <c r="E38" s="548"/>
      <c r="F38" s="548"/>
      <c r="G38" s="548"/>
      <c r="H38" s="548"/>
      <c r="I38" s="548"/>
      <c r="J38" s="548"/>
      <c r="K38" s="548"/>
      <c r="L38" s="548"/>
    </row>
    <row r="39" spans="2:12" ht="7.5" customHeight="1" x14ac:dyDescent="0.2"/>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sheetData>
  <mergeCells count="8">
    <mergeCell ref="B5:L5"/>
    <mergeCell ref="B27:L27"/>
    <mergeCell ref="F29:L29"/>
    <mergeCell ref="F30:L30"/>
    <mergeCell ref="B38:L38"/>
    <mergeCell ref="J7:L7"/>
    <mergeCell ref="J8:L8"/>
    <mergeCell ref="J17:L17"/>
  </mergeCells>
  <pageMargins left="0.75" right="0.75" top="1" bottom="1" header="0.5" footer="0.5"/>
  <pageSetup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A2DF-BBEF-480E-93AB-2882F10CF470}">
  <sheetPr>
    <tabColor rgb="FF92D050"/>
    <pageSetUpPr fitToPage="1"/>
  </sheetPr>
  <dimension ref="A1:Y77"/>
  <sheetViews>
    <sheetView showGridLines="0" showRuler="0" view="pageBreakPreview" topLeftCell="A16" zoomScale="90" zoomScaleNormal="100" zoomScaleSheetLayoutView="90" workbookViewId="0">
      <selection activeCell="G78" sqref="G78"/>
    </sheetView>
  </sheetViews>
  <sheetFormatPr defaultColWidth="13.7109375" defaultRowHeight="12.75" x14ac:dyDescent="0.2"/>
  <cols>
    <col min="1" max="1" width="2.28515625" style="368" customWidth="1"/>
    <col min="2" max="2" width="23.42578125" style="368" customWidth="1"/>
    <col min="3" max="9" width="13.7109375" style="368"/>
    <col min="10" max="10" width="1.7109375" style="368" customWidth="1"/>
    <col min="11" max="16384" width="13.7109375" style="368"/>
  </cols>
  <sheetData>
    <row r="1" spans="1:25" x14ac:dyDescent="0.2">
      <c r="B1" s="369"/>
      <c r="C1" s="369"/>
      <c r="D1" s="369"/>
      <c r="E1" s="369"/>
      <c r="F1" s="369"/>
      <c r="G1" s="369"/>
      <c r="H1" s="369"/>
      <c r="I1" s="369"/>
      <c r="J1" s="369"/>
      <c r="K1" s="369"/>
      <c r="L1" s="369"/>
      <c r="M1" s="369"/>
      <c r="N1" s="369"/>
      <c r="O1" s="369"/>
      <c r="P1" s="369"/>
      <c r="Q1" s="369"/>
      <c r="R1" s="369"/>
      <c r="S1" s="369"/>
      <c r="T1" s="369"/>
      <c r="U1" s="369"/>
      <c r="V1" s="369"/>
      <c r="W1" s="369"/>
      <c r="X1" s="369"/>
      <c r="Y1" s="369"/>
    </row>
    <row r="2" spans="1:25" x14ac:dyDescent="0.2">
      <c r="B2" s="557" t="s">
        <v>7</v>
      </c>
      <c r="C2" s="557"/>
      <c r="D2" s="557"/>
      <c r="E2" s="557"/>
      <c r="F2" s="557"/>
      <c r="G2" s="557"/>
      <c r="H2" s="557"/>
      <c r="I2" s="370"/>
      <c r="J2" s="369"/>
      <c r="K2" s="369"/>
      <c r="L2" s="369"/>
      <c r="M2" s="369"/>
      <c r="N2" s="369"/>
      <c r="O2" s="369"/>
      <c r="P2" s="369"/>
      <c r="Q2" s="369"/>
      <c r="R2" s="369"/>
      <c r="S2" s="369"/>
      <c r="T2" s="369"/>
      <c r="U2" s="369"/>
      <c r="V2" s="369"/>
      <c r="W2" s="369"/>
      <c r="X2" s="369"/>
      <c r="Y2" s="369"/>
    </row>
    <row r="3" spans="1:25" x14ac:dyDescent="0.2">
      <c r="B3" s="558" t="s">
        <v>357</v>
      </c>
      <c r="C3" s="558"/>
      <c r="D3" s="558"/>
      <c r="E3" s="558"/>
      <c r="F3" s="558"/>
      <c r="G3" s="558"/>
      <c r="H3" s="558"/>
      <c r="I3" s="370"/>
      <c r="J3" s="369"/>
      <c r="K3" s="369"/>
      <c r="L3" s="369"/>
      <c r="M3" s="369"/>
      <c r="N3" s="369"/>
      <c r="O3" s="369"/>
      <c r="P3" s="369"/>
      <c r="Q3" s="369"/>
      <c r="R3" s="369"/>
      <c r="S3" s="369"/>
      <c r="T3" s="369"/>
      <c r="U3" s="369"/>
      <c r="V3" s="369"/>
      <c r="W3" s="369"/>
      <c r="X3" s="369"/>
      <c r="Y3" s="369"/>
    </row>
    <row r="4" spans="1:25" x14ac:dyDescent="0.2">
      <c r="A4" s="371"/>
      <c r="B4" s="558" t="s">
        <v>8</v>
      </c>
      <c r="C4" s="558"/>
      <c r="D4" s="558"/>
      <c r="E4" s="558"/>
      <c r="F4" s="558"/>
      <c r="G4" s="558"/>
      <c r="H4" s="558"/>
      <c r="I4" s="370"/>
      <c r="J4" s="369"/>
      <c r="K4" s="369"/>
      <c r="L4" s="369"/>
      <c r="M4" s="369"/>
      <c r="N4" s="369"/>
      <c r="O4" s="369"/>
      <c r="P4" s="369"/>
      <c r="Q4" s="369"/>
      <c r="R4" s="369"/>
      <c r="S4" s="369"/>
      <c r="T4" s="369"/>
      <c r="U4" s="369"/>
      <c r="V4" s="369"/>
      <c r="W4" s="369"/>
      <c r="X4" s="369"/>
      <c r="Y4" s="369"/>
    </row>
    <row r="5" spans="1:25" ht="3.75" customHeight="1" x14ac:dyDescent="0.2">
      <c r="A5" s="371"/>
      <c r="B5" s="372"/>
      <c r="C5" s="372"/>
      <c r="D5" s="372"/>
      <c r="E5" s="372"/>
      <c r="F5" s="372"/>
      <c r="G5" s="372"/>
      <c r="H5" s="372"/>
      <c r="I5" s="370"/>
      <c r="J5" s="369"/>
      <c r="K5" s="369"/>
      <c r="L5" s="369"/>
      <c r="M5" s="369"/>
      <c r="N5" s="369"/>
      <c r="O5" s="369"/>
      <c r="P5" s="369"/>
      <c r="Q5" s="369"/>
      <c r="R5" s="369"/>
      <c r="S5" s="369"/>
      <c r="T5" s="369"/>
      <c r="U5" s="369"/>
      <c r="V5" s="369"/>
      <c r="W5" s="369"/>
      <c r="X5" s="369"/>
      <c r="Y5" s="369"/>
    </row>
    <row r="6" spans="1:25" ht="16.7" customHeight="1" x14ac:dyDescent="0.2">
      <c r="B6" s="559" t="s">
        <v>322</v>
      </c>
      <c r="C6" s="560"/>
      <c r="D6" s="560"/>
      <c r="E6" s="560"/>
      <c r="F6" s="560"/>
      <c r="G6" s="560"/>
      <c r="H6" s="366"/>
      <c r="I6" s="366"/>
    </row>
    <row r="7" spans="1:25" ht="7.5" customHeight="1" x14ac:dyDescent="0.2">
      <c r="B7" s="553"/>
      <c r="C7" s="553"/>
      <c r="D7" s="553"/>
      <c r="E7" s="553"/>
      <c r="F7" s="553"/>
      <c r="G7" s="553"/>
      <c r="H7" s="366"/>
      <c r="I7" s="366"/>
    </row>
    <row r="8" spans="1:25" ht="13.5" customHeight="1" x14ac:dyDescent="0.2">
      <c r="B8" s="554" t="s">
        <v>323</v>
      </c>
      <c r="C8" s="553"/>
      <c r="D8" s="553"/>
      <c r="E8" s="553"/>
      <c r="F8" s="553"/>
      <c r="G8" s="553"/>
      <c r="H8" s="553"/>
      <c r="I8" s="553"/>
    </row>
    <row r="9" spans="1:25" ht="6.75" customHeight="1" x14ac:dyDescent="0.2">
      <c r="B9" s="553"/>
      <c r="C9" s="553"/>
      <c r="D9" s="553"/>
      <c r="E9" s="553"/>
      <c r="F9" s="553"/>
      <c r="G9" s="553"/>
      <c r="H9" s="553"/>
      <c r="I9" s="553"/>
    </row>
    <row r="10" spans="1:25" ht="16.7" customHeight="1" x14ac:dyDescent="0.2">
      <c r="B10" s="552" t="s">
        <v>324</v>
      </c>
      <c r="C10" s="553"/>
      <c r="D10" s="553"/>
      <c r="E10" s="553"/>
      <c r="F10" s="553"/>
      <c r="G10" s="553"/>
      <c r="H10" s="553"/>
      <c r="I10" s="553"/>
    </row>
    <row r="11" spans="1:25" ht="32.25" customHeight="1" x14ac:dyDescent="0.2">
      <c r="B11" s="554" t="s">
        <v>359</v>
      </c>
      <c r="C11" s="553"/>
      <c r="D11" s="553"/>
      <c r="E11" s="553"/>
      <c r="F11" s="553"/>
      <c r="G11" s="553"/>
      <c r="H11" s="553"/>
      <c r="I11" s="553"/>
    </row>
    <row r="12" spans="1:25" ht="39.75" customHeight="1" x14ac:dyDescent="0.2">
      <c r="B12" s="554" t="s">
        <v>325</v>
      </c>
      <c r="C12" s="553"/>
      <c r="D12" s="553"/>
      <c r="E12" s="553"/>
      <c r="F12" s="553"/>
      <c r="G12" s="553"/>
      <c r="H12" s="553"/>
      <c r="I12" s="553"/>
    </row>
    <row r="13" spans="1:25" ht="30.75" customHeight="1" x14ac:dyDescent="0.2">
      <c r="B13" s="554" t="s">
        <v>326</v>
      </c>
      <c r="C13" s="553"/>
      <c r="D13" s="553"/>
      <c r="E13" s="553"/>
      <c r="F13" s="553"/>
      <c r="G13" s="553"/>
      <c r="H13" s="553"/>
      <c r="I13" s="553"/>
    </row>
    <row r="14" spans="1:25" ht="30.75" customHeight="1" x14ac:dyDescent="0.2">
      <c r="B14" s="554" t="s">
        <v>360</v>
      </c>
      <c r="C14" s="553"/>
      <c r="D14" s="553"/>
      <c r="E14" s="553"/>
      <c r="F14" s="553"/>
      <c r="G14" s="553"/>
      <c r="H14" s="553"/>
      <c r="I14" s="553"/>
    </row>
    <row r="15" spans="1:25" ht="16.5" customHeight="1" x14ac:dyDescent="0.2">
      <c r="B15" s="554" t="s">
        <v>327</v>
      </c>
      <c r="C15" s="553"/>
      <c r="D15" s="553"/>
      <c r="E15" s="553"/>
      <c r="F15" s="553"/>
      <c r="G15" s="553"/>
      <c r="H15" s="553"/>
      <c r="I15" s="553"/>
    </row>
    <row r="16" spans="1:25" ht="43.5" customHeight="1" x14ac:dyDescent="0.2">
      <c r="B16" s="554" t="s">
        <v>361</v>
      </c>
      <c r="C16" s="553"/>
      <c r="D16" s="553"/>
      <c r="E16" s="553"/>
      <c r="F16" s="553"/>
      <c r="G16" s="553"/>
      <c r="H16" s="553"/>
      <c r="I16" s="553"/>
    </row>
    <row r="17" spans="2:9" ht="96.75" customHeight="1" x14ac:dyDescent="0.2">
      <c r="B17" s="554" t="s">
        <v>328</v>
      </c>
      <c r="C17" s="553"/>
      <c r="D17" s="553"/>
      <c r="E17" s="553"/>
      <c r="F17" s="553"/>
      <c r="G17" s="553"/>
      <c r="H17" s="553"/>
      <c r="I17" s="553"/>
    </row>
    <row r="18" spans="2:9" ht="16.7" hidden="1" customHeight="1" x14ac:dyDescent="0.2">
      <c r="B18" s="552" t="s">
        <v>329</v>
      </c>
      <c r="C18" s="553"/>
      <c r="D18" s="553"/>
      <c r="E18" s="553"/>
      <c r="F18" s="553"/>
      <c r="G18" s="553"/>
      <c r="H18" s="553"/>
      <c r="I18" s="553"/>
    </row>
    <row r="19" spans="2:9" ht="9.1999999999999993" hidden="1" customHeight="1" x14ac:dyDescent="0.2">
      <c r="B19" s="553"/>
      <c r="C19" s="553"/>
      <c r="D19" s="553"/>
      <c r="E19" s="553"/>
      <c r="F19" s="553"/>
      <c r="G19" s="553"/>
      <c r="H19" s="553"/>
      <c r="I19" s="553"/>
    </row>
    <row r="20" spans="2:9" ht="26.65" hidden="1" customHeight="1" x14ac:dyDescent="0.2">
      <c r="B20" s="554" t="s">
        <v>330</v>
      </c>
      <c r="C20" s="553"/>
      <c r="D20" s="553"/>
      <c r="E20" s="553"/>
      <c r="F20" s="553"/>
      <c r="G20" s="553"/>
      <c r="H20" s="553"/>
      <c r="I20" s="553"/>
    </row>
    <row r="21" spans="2:9" ht="16.7" hidden="1" customHeight="1" x14ac:dyDescent="0.2">
      <c r="B21" s="553"/>
      <c r="C21" s="553"/>
      <c r="D21" s="553"/>
      <c r="E21" s="553"/>
      <c r="F21" s="553"/>
      <c r="G21" s="553"/>
      <c r="H21" s="553"/>
      <c r="I21" s="553"/>
    </row>
    <row r="22" spans="2:9" ht="16.7" customHeight="1" x14ac:dyDescent="0.2">
      <c r="B22" s="552" t="s">
        <v>331</v>
      </c>
      <c r="C22" s="553"/>
      <c r="D22" s="553"/>
      <c r="E22" s="553"/>
      <c r="F22" s="553"/>
      <c r="G22" s="553"/>
      <c r="H22" s="553"/>
      <c r="I22" s="553"/>
    </row>
    <row r="23" spans="2:9" ht="48" customHeight="1" x14ac:dyDescent="0.2">
      <c r="B23" s="554" t="s">
        <v>362</v>
      </c>
      <c r="C23" s="553"/>
      <c r="D23" s="553"/>
      <c r="E23" s="553"/>
      <c r="F23" s="553"/>
      <c r="G23" s="553"/>
      <c r="H23" s="553"/>
      <c r="I23" s="553"/>
    </row>
    <row r="24" spans="2:9" ht="16.7" hidden="1" customHeight="1" x14ac:dyDescent="0.2">
      <c r="B24" s="552" t="s">
        <v>332</v>
      </c>
      <c r="C24" s="553"/>
      <c r="D24" s="553"/>
      <c r="E24" s="553"/>
      <c r="F24" s="553"/>
      <c r="G24" s="553"/>
      <c r="H24" s="553"/>
      <c r="I24" s="553"/>
    </row>
    <row r="25" spans="2:9" ht="7.5" hidden="1" customHeight="1" x14ac:dyDescent="0.2">
      <c r="B25" s="553"/>
      <c r="C25" s="553"/>
      <c r="D25" s="553"/>
      <c r="E25" s="553"/>
      <c r="F25" s="553"/>
      <c r="G25" s="553"/>
      <c r="H25" s="553"/>
      <c r="I25" s="553"/>
    </row>
    <row r="26" spans="2:9" ht="49.15" hidden="1" customHeight="1" x14ac:dyDescent="0.2">
      <c r="B26" s="554" t="s">
        <v>333</v>
      </c>
      <c r="C26" s="553"/>
      <c r="D26" s="553"/>
      <c r="E26" s="553"/>
      <c r="F26" s="553"/>
      <c r="G26" s="553"/>
      <c r="H26" s="553"/>
      <c r="I26" s="553"/>
    </row>
    <row r="27" spans="2:9" ht="16.7" hidden="1" customHeight="1" x14ac:dyDescent="0.2">
      <c r="B27" s="553"/>
      <c r="C27" s="553"/>
      <c r="D27" s="553"/>
      <c r="E27" s="553"/>
      <c r="F27" s="553"/>
      <c r="G27" s="553"/>
      <c r="H27" s="553"/>
      <c r="I27" s="553"/>
    </row>
    <row r="28" spans="2:9" ht="16.7" hidden="1" customHeight="1" x14ac:dyDescent="0.2">
      <c r="B28" s="552" t="s">
        <v>334</v>
      </c>
      <c r="C28" s="553"/>
      <c r="D28" s="553"/>
      <c r="E28" s="553"/>
      <c r="F28" s="553"/>
      <c r="G28" s="553"/>
      <c r="H28" s="553"/>
      <c r="I28" s="553"/>
    </row>
    <row r="29" spans="2:9" ht="6.6" hidden="1" customHeight="1" x14ac:dyDescent="0.2">
      <c r="B29" s="553"/>
      <c r="C29" s="553"/>
      <c r="D29" s="553"/>
      <c r="E29" s="553"/>
      <c r="F29" s="553"/>
      <c r="G29" s="553"/>
      <c r="H29" s="553"/>
      <c r="I29" s="553"/>
    </row>
    <row r="30" spans="2:9" ht="72.599999999999994" hidden="1" customHeight="1" x14ac:dyDescent="0.2">
      <c r="B30" s="554" t="s">
        <v>335</v>
      </c>
      <c r="C30" s="553"/>
      <c r="D30" s="553"/>
      <c r="E30" s="553"/>
      <c r="F30" s="553"/>
      <c r="G30" s="553"/>
      <c r="H30" s="553"/>
      <c r="I30" s="553"/>
    </row>
    <row r="31" spans="2:9" ht="16.7" hidden="1" customHeight="1" x14ac:dyDescent="0.2">
      <c r="B31" s="553"/>
      <c r="C31" s="553"/>
      <c r="D31" s="553"/>
      <c r="E31" s="553"/>
      <c r="F31" s="553"/>
      <c r="G31" s="553"/>
      <c r="H31" s="553"/>
      <c r="I31" s="553"/>
    </row>
    <row r="32" spans="2:9" ht="16.7" hidden="1" customHeight="1" x14ac:dyDescent="0.2">
      <c r="B32" s="552" t="s">
        <v>336</v>
      </c>
      <c r="C32" s="553"/>
      <c r="D32" s="553"/>
      <c r="E32" s="553"/>
      <c r="F32" s="553"/>
      <c r="G32" s="553"/>
      <c r="H32" s="553"/>
      <c r="I32" s="553"/>
    </row>
    <row r="33" spans="2:9" ht="9.1999999999999993" hidden="1" customHeight="1" x14ac:dyDescent="0.2">
      <c r="B33" s="553"/>
      <c r="C33" s="553"/>
      <c r="D33" s="553"/>
      <c r="E33" s="553"/>
      <c r="F33" s="553"/>
      <c r="G33" s="553"/>
      <c r="H33" s="553"/>
      <c r="I33" s="553"/>
    </row>
    <row r="34" spans="2:9" ht="105.75" hidden="1" customHeight="1" x14ac:dyDescent="0.2">
      <c r="B34" s="554" t="s">
        <v>337</v>
      </c>
      <c r="C34" s="553"/>
      <c r="D34" s="553"/>
      <c r="E34" s="553"/>
      <c r="F34" s="553"/>
      <c r="G34" s="553"/>
      <c r="H34" s="553"/>
      <c r="I34" s="553"/>
    </row>
    <row r="35" spans="2:9" ht="16.7" hidden="1" customHeight="1" x14ac:dyDescent="0.2">
      <c r="B35" s="553"/>
      <c r="C35" s="553"/>
      <c r="D35" s="553"/>
      <c r="E35" s="553"/>
      <c r="F35" s="553"/>
      <c r="G35" s="553"/>
      <c r="H35" s="553"/>
      <c r="I35" s="553"/>
    </row>
    <row r="36" spans="2:9" ht="16.7" hidden="1" customHeight="1" x14ac:dyDescent="0.2">
      <c r="B36" s="552" t="s">
        <v>338</v>
      </c>
      <c r="C36" s="553"/>
      <c r="D36" s="553"/>
      <c r="E36" s="553"/>
      <c r="F36" s="553"/>
      <c r="G36" s="553"/>
      <c r="H36" s="553"/>
      <c r="I36" s="553"/>
    </row>
    <row r="37" spans="2:9" ht="6.6" hidden="1" customHeight="1" x14ac:dyDescent="0.2">
      <c r="B37" s="553"/>
      <c r="C37" s="553"/>
      <c r="D37" s="553"/>
      <c r="E37" s="553"/>
      <c r="F37" s="553"/>
      <c r="G37" s="553"/>
      <c r="H37" s="553"/>
      <c r="I37" s="553"/>
    </row>
    <row r="38" spans="2:9" ht="106.7" hidden="1" customHeight="1" x14ac:dyDescent="0.2">
      <c r="B38" s="554" t="s">
        <v>339</v>
      </c>
      <c r="C38" s="553"/>
      <c r="D38" s="553"/>
      <c r="E38" s="553"/>
      <c r="F38" s="553"/>
      <c r="G38" s="553"/>
      <c r="H38" s="553"/>
      <c r="I38" s="553"/>
    </row>
    <row r="39" spans="2:9" ht="2.25" customHeight="1" x14ac:dyDescent="0.2">
      <c r="B39" s="553"/>
      <c r="C39" s="553"/>
      <c r="D39" s="553"/>
      <c r="E39" s="553"/>
      <c r="F39" s="553"/>
      <c r="G39" s="553"/>
      <c r="H39" s="553"/>
      <c r="I39" s="553"/>
    </row>
    <row r="40" spans="2:9" ht="16.7" customHeight="1" x14ac:dyDescent="0.2">
      <c r="B40" s="552" t="s">
        <v>340</v>
      </c>
      <c r="C40" s="553"/>
      <c r="D40" s="553"/>
      <c r="E40" s="553"/>
      <c r="F40" s="553"/>
      <c r="G40" s="553"/>
      <c r="H40" s="553"/>
      <c r="I40" s="553"/>
    </row>
    <row r="41" spans="2:9" ht="3" customHeight="1" x14ac:dyDescent="0.2">
      <c r="B41" s="553"/>
      <c r="C41" s="553"/>
      <c r="D41" s="553"/>
      <c r="E41" s="553"/>
      <c r="F41" s="553"/>
      <c r="G41" s="553"/>
      <c r="H41" s="553"/>
      <c r="I41" s="553"/>
    </row>
    <row r="42" spans="2:9" ht="13.5" customHeight="1" x14ac:dyDescent="0.2">
      <c r="B42" s="554" t="s">
        <v>341</v>
      </c>
      <c r="C42" s="553"/>
      <c r="D42" s="553"/>
      <c r="E42" s="553"/>
      <c r="F42" s="553"/>
      <c r="G42" s="553"/>
      <c r="H42" s="553"/>
      <c r="I42" s="553"/>
    </row>
    <row r="43" spans="2:9" ht="16.7" customHeight="1" x14ac:dyDescent="0.2">
      <c r="B43" s="555" t="s">
        <v>342</v>
      </c>
      <c r="C43" s="556"/>
      <c r="D43" s="556"/>
      <c r="E43" s="556"/>
      <c r="F43" s="556"/>
      <c r="G43" s="556"/>
      <c r="H43" s="556"/>
      <c r="I43" s="556"/>
    </row>
    <row r="44" spans="2:9" ht="16.7" customHeight="1" x14ac:dyDescent="0.2">
      <c r="B44" s="555" t="s">
        <v>343</v>
      </c>
      <c r="C44" s="556"/>
      <c r="D44" s="556"/>
      <c r="E44" s="556"/>
      <c r="F44" s="556"/>
      <c r="G44" s="556"/>
      <c r="H44" s="556"/>
      <c r="I44" s="556"/>
    </row>
    <row r="45" spans="2:9" ht="16.7" customHeight="1" x14ac:dyDescent="0.2">
      <c r="B45" s="555" t="s">
        <v>344</v>
      </c>
      <c r="C45" s="556"/>
      <c r="D45" s="556"/>
      <c r="E45" s="556"/>
      <c r="F45" s="556"/>
      <c r="G45" s="556"/>
      <c r="H45" s="556"/>
      <c r="I45" s="556"/>
    </row>
    <row r="46" spans="2:9" ht="16.7" customHeight="1" x14ac:dyDescent="0.2">
      <c r="B46" s="555" t="s">
        <v>345</v>
      </c>
      <c r="C46" s="556"/>
      <c r="D46" s="556"/>
      <c r="E46" s="556"/>
      <c r="F46" s="556"/>
      <c r="G46" s="556"/>
      <c r="H46" s="556"/>
      <c r="I46" s="556"/>
    </row>
    <row r="47" spans="2:9" ht="27.6" customHeight="1" x14ac:dyDescent="0.2">
      <c r="B47" s="555" t="s">
        <v>346</v>
      </c>
      <c r="C47" s="556"/>
      <c r="D47" s="556"/>
      <c r="E47" s="556"/>
      <c r="F47" s="556"/>
      <c r="G47" s="556"/>
      <c r="H47" s="556"/>
      <c r="I47" s="556"/>
    </row>
    <row r="48" spans="2:9" ht="26.25" customHeight="1" x14ac:dyDescent="0.2">
      <c r="B48" s="554" t="s">
        <v>363</v>
      </c>
      <c r="C48" s="553"/>
      <c r="D48" s="553"/>
      <c r="E48" s="553"/>
      <c r="F48" s="553"/>
      <c r="G48" s="553"/>
      <c r="H48" s="553"/>
      <c r="I48" s="553"/>
    </row>
    <row r="49" spans="2:9" ht="17.25" customHeight="1" x14ac:dyDescent="0.2">
      <c r="B49" s="552" t="s">
        <v>347</v>
      </c>
      <c r="C49" s="553"/>
      <c r="D49" s="553"/>
      <c r="E49" s="553"/>
      <c r="F49" s="553"/>
      <c r="G49" s="553"/>
      <c r="H49" s="553"/>
      <c r="I49" s="553"/>
    </row>
    <row r="50" spans="2:9" ht="5.85" customHeight="1" x14ac:dyDescent="0.2">
      <c r="B50" s="366"/>
      <c r="C50" s="366"/>
      <c r="D50" s="366"/>
      <c r="E50" s="366"/>
      <c r="F50" s="366"/>
      <c r="G50" s="366"/>
      <c r="H50" s="366"/>
      <c r="I50" s="366"/>
    </row>
    <row r="51" spans="2:9" ht="27.6" customHeight="1" x14ac:dyDescent="0.2">
      <c r="B51" s="554" t="s">
        <v>348</v>
      </c>
      <c r="C51" s="553"/>
      <c r="D51" s="553"/>
      <c r="E51" s="553"/>
      <c r="F51" s="553"/>
      <c r="G51" s="553"/>
      <c r="H51" s="553"/>
      <c r="I51" s="553"/>
    </row>
    <row r="52" spans="2:9" ht="27.6" customHeight="1" x14ac:dyDescent="0.2">
      <c r="B52" s="554" t="s">
        <v>349</v>
      </c>
      <c r="C52" s="553"/>
      <c r="D52" s="553"/>
      <c r="E52" s="553"/>
      <c r="F52" s="553"/>
      <c r="G52" s="553"/>
      <c r="H52" s="553"/>
      <c r="I52" s="553"/>
    </row>
    <row r="53" spans="2:9" ht="6" customHeight="1" x14ac:dyDescent="0.2">
      <c r="B53" s="553"/>
      <c r="C53" s="553"/>
      <c r="D53" s="553"/>
      <c r="E53" s="553"/>
      <c r="F53" s="553"/>
      <c r="G53" s="553"/>
      <c r="H53" s="553"/>
      <c r="I53" s="553"/>
    </row>
    <row r="54" spans="2:9" ht="12" customHeight="1" x14ac:dyDescent="0.2">
      <c r="B54" s="552" t="s">
        <v>351</v>
      </c>
      <c r="C54" s="553"/>
      <c r="D54" s="553"/>
      <c r="E54" s="553"/>
      <c r="F54" s="553"/>
      <c r="G54" s="553"/>
      <c r="H54" s="553"/>
      <c r="I54" s="553"/>
    </row>
    <row r="55" spans="2:9" ht="6" customHeight="1" x14ac:dyDescent="0.2">
      <c r="B55" s="553"/>
      <c r="C55" s="553"/>
      <c r="D55" s="553"/>
      <c r="E55" s="553"/>
      <c r="F55" s="553"/>
      <c r="G55" s="553"/>
      <c r="H55" s="553"/>
      <c r="I55" s="553"/>
    </row>
    <row r="56" spans="2:9" ht="23.25" customHeight="1" x14ac:dyDescent="0.2">
      <c r="B56" s="554" t="s">
        <v>364</v>
      </c>
      <c r="C56" s="553"/>
      <c r="D56" s="553"/>
      <c r="E56" s="553"/>
      <c r="F56" s="553"/>
      <c r="G56" s="553"/>
      <c r="H56" s="553"/>
      <c r="I56" s="553"/>
    </row>
    <row r="57" spans="2:9" ht="6.75" customHeight="1" x14ac:dyDescent="0.2">
      <c r="B57" s="553"/>
      <c r="C57" s="553"/>
      <c r="D57" s="553"/>
      <c r="E57" s="553"/>
      <c r="F57" s="553"/>
      <c r="G57" s="553"/>
      <c r="H57" s="553"/>
      <c r="I57" s="553"/>
    </row>
    <row r="58" spans="2:9" ht="16.7" customHeight="1" x14ac:dyDescent="0.2">
      <c r="B58" s="552" t="s">
        <v>352</v>
      </c>
      <c r="C58" s="553"/>
      <c r="D58" s="553"/>
      <c r="E58" s="553"/>
      <c r="F58" s="553"/>
      <c r="G58" s="553"/>
      <c r="H58" s="553"/>
      <c r="I58" s="553"/>
    </row>
    <row r="59" spans="2:9" ht="6.6" customHeight="1" x14ac:dyDescent="0.2">
      <c r="B59" s="553"/>
      <c r="C59" s="553"/>
      <c r="D59" s="553"/>
      <c r="E59" s="553"/>
      <c r="F59" s="553"/>
      <c r="G59" s="553"/>
      <c r="H59" s="553"/>
      <c r="I59" s="553"/>
    </row>
    <row r="60" spans="2:9" ht="40.9" customHeight="1" x14ac:dyDescent="0.2">
      <c r="B60" s="554" t="s">
        <v>353</v>
      </c>
      <c r="C60" s="553"/>
      <c r="D60" s="553"/>
      <c r="E60" s="553"/>
      <c r="F60" s="553"/>
      <c r="G60" s="553"/>
      <c r="H60" s="553"/>
      <c r="I60" s="553"/>
    </row>
    <row r="61" spans="2:9" ht="3.75" customHeight="1" x14ac:dyDescent="0.2">
      <c r="B61" s="553"/>
      <c r="C61" s="553"/>
      <c r="D61" s="553"/>
      <c r="E61" s="553"/>
      <c r="F61" s="553"/>
      <c r="G61" s="553"/>
      <c r="H61" s="553"/>
      <c r="I61" s="553"/>
    </row>
    <row r="62" spans="2:9" ht="16.7" customHeight="1" x14ac:dyDescent="0.2">
      <c r="B62" s="552" t="s">
        <v>354</v>
      </c>
      <c r="C62" s="553"/>
      <c r="D62" s="553"/>
      <c r="E62" s="553"/>
      <c r="F62" s="553"/>
      <c r="G62" s="553"/>
      <c r="H62" s="553"/>
      <c r="I62" s="553"/>
    </row>
    <row r="63" spans="2:9" ht="39.950000000000003" customHeight="1" x14ac:dyDescent="0.2">
      <c r="B63" s="554" t="s">
        <v>365</v>
      </c>
      <c r="C63" s="553"/>
      <c r="D63" s="553"/>
      <c r="E63" s="553"/>
      <c r="F63" s="553"/>
      <c r="G63" s="553"/>
      <c r="H63" s="553"/>
      <c r="I63" s="553"/>
    </row>
    <row r="64" spans="2:9" ht="4.5" customHeight="1" x14ac:dyDescent="0.2">
      <c r="B64" s="553"/>
      <c r="C64" s="553"/>
      <c r="D64" s="553"/>
      <c r="E64" s="553"/>
      <c r="F64" s="553"/>
      <c r="G64" s="553"/>
      <c r="H64" s="553"/>
      <c r="I64" s="553"/>
    </row>
    <row r="65" spans="2:9" ht="16.7" customHeight="1" x14ac:dyDescent="0.2">
      <c r="B65" s="552" t="s">
        <v>355</v>
      </c>
      <c r="C65" s="553"/>
      <c r="D65" s="553"/>
      <c r="E65" s="553"/>
      <c r="F65" s="553"/>
      <c r="G65" s="553"/>
      <c r="H65" s="553"/>
      <c r="I65" s="553"/>
    </row>
    <row r="66" spans="2:9" ht="4.5" customHeight="1" x14ac:dyDescent="0.2">
      <c r="B66" s="553"/>
      <c r="C66" s="553"/>
      <c r="D66" s="553"/>
      <c r="E66" s="553"/>
      <c r="F66" s="553"/>
      <c r="G66" s="553"/>
      <c r="H66" s="553"/>
      <c r="I66" s="553"/>
    </row>
    <row r="67" spans="2:9" ht="52.5" customHeight="1" x14ac:dyDescent="0.2">
      <c r="B67" s="554" t="s">
        <v>366</v>
      </c>
      <c r="C67" s="553"/>
      <c r="D67" s="553"/>
      <c r="E67" s="553"/>
      <c r="F67" s="553"/>
      <c r="G67" s="553"/>
      <c r="H67" s="553"/>
      <c r="I67" s="553"/>
    </row>
    <row r="68" spans="2:9" ht="4.5" customHeight="1" x14ac:dyDescent="0.2">
      <c r="B68" s="367"/>
      <c r="C68" s="366"/>
      <c r="D68" s="366"/>
      <c r="E68" s="366"/>
      <c r="F68" s="366"/>
      <c r="G68" s="366"/>
      <c r="H68" s="366"/>
      <c r="I68" s="366"/>
    </row>
    <row r="69" spans="2:9" ht="17.25" customHeight="1" x14ac:dyDescent="0.2">
      <c r="B69" s="552" t="s">
        <v>350</v>
      </c>
      <c r="C69" s="552"/>
      <c r="D69" s="552"/>
      <c r="E69" s="552"/>
      <c r="F69" s="552"/>
      <c r="G69" s="552"/>
      <c r="H69" s="552"/>
      <c r="I69" s="552"/>
    </row>
    <row r="70" spans="2:9" ht="5.25" customHeight="1" x14ac:dyDescent="0.2">
      <c r="B70" s="366"/>
      <c r="C70" s="366"/>
      <c r="D70" s="366"/>
      <c r="E70" s="366"/>
      <c r="F70" s="366"/>
      <c r="G70" s="366"/>
      <c r="H70" s="366"/>
      <c r="I70" s="366"/>
    </row>
    <row r="71" spans="2:9" ht="25.5" customHeight="1" x14ac:dyDescent="0.2">
      <c r="B71" s="554" t="s">
        <v>367</v>
      </c>
      <c r="C71" s="554"/>
      <c r="D71" s="554"/>
      <c r="E71" s="554"/>
      <c r="F71" s="554"/>
      <c r="G71" s="554"/>
      <c r="H71" s="554"/>
      <c r="I71" s="554"/>
    </row>
    <row r="72" spans="2:9" ht="1.5" customHeight="1" x14ac:dyDescent="0.2">
      <c r="B72" s="367"/>
      <c r="C72" s="367"/>
      <c r="D72" s="367"/>
      <c r="E72" s="367"/>
      <c r="F72" s="367"/>
      <c r="G72" s="367"/>
      <c r="H72" s="367"/>
      <c r="I72" s="367"/>
    </row>
    <row r="73" spans="2:9" ht="13.5" customHeight="1" x14ac:dyDescent="0.2">
      <c r="B73" s="552" t="s">
        <v>356</v>
      </c>
      <c r="C73" s="553"/>
      <c r="D73" s="553"/>
      <c r="E73" s="553"/>
      <c r="F73" s="553"/>
      <c r="G73" s="553"/>
      <c r="H73" s="553"/>
      <c r="I73" s="553"/>
    </row>
    <row r="74" spans="2:9" ht="81" customHeight="1" x14ac:dyDescent="0.2">
      <c r="B74" s="554" t="s">
        <v>368</v>
      </c>
      <c r="C74" s="553"/>
      <c r="D74" s="553"/>
      <c r="E74" s="553"/>
      <c r="F74" s="553"/>
      <c r="G74" s="553"/>
      <c r="H74" s="553"/>
      <c r="I74" s="553"/>
    </row>
    <row r="75" spans="2:9" ht="16.7" hidden="1" customHeight="1" x14ac:dyDescent="0.2"/>
    <row r="76" spans="2:9" ht="16.7" hidden="1" customHeight="1" x14ac:dyDescent="0.2"/>
    <row r="77" spans="2:9" ht="16.7" hidden="1" customHeight="1" x14ac:dyDescent="0.2"/>
  </sheetData>
  <mergeCells count="68">
    <mergeCell ref="B14:I14"/>
    <mergeCell ref="B2:H2"/>
    <mergeCell ref="B3:H3"/>
    <mergeCell ref="B4:H4"/>
    <mergeCell ref="B6:G6"/>
    <mergeCell ref="B7:G7"/>
    <mergeCell ref="B8:I8"/>
    <mergeCell ref="B9:I9"/>
    <mergeCell ref="B10:I10"/>
    <mergeCell ref="B11:I11"/>
    <mergeCell ref="B12:I12"/>
    <mergeCell ref="B13:I13"/>
    <mergeCell ref="B26:I26"/>
    <mergeCell ref="B15:I15"/>
    <mergeCell ref="B16:I16"/>
    <mergeCell ref="B17:I17"/>
    <mergeCell ref="B18:I18"/>
    <mergeCell ref="B19:I19"/>
    <mergeCell ref="B20:I20"/>
    <mergeCell ref="B21:I21"/>
    <mergeCell ref="B22:I22"/>
    <mergeCell ref="B23:I23"/>
    <mergeCell ref="B24:I24"/>
    <mergeCell ref="B25:I25"/>
    <mergeCell ref="B38:I38"/>
    <mergeCell ref="B27:I27"/>
    <mergeCell ref="B28:I28"/>
    <mergeCell ref="B29:I29"/>
    <mergeCell ref="B30:I30"/>
    <mergeCell ref="B31:I31"/>
    <mergeCell ref="B32:I32"/>
    <mergeCell ref="B33:I33"/>
    <mergeCell ref="B34:I34"/>
    <mergeCell ref="B35:I35"/>
    <mergeCell ref="B36:I36"/>
    <mergeCell ref="B37:I37"/>
    <mergeCell ref="B51:I51"/>
    <mergeCell ref="B39:I39"/>
    <mergeCell ref="B40:I40"/>
    <mergeCell ref="B41:I41"/>
    <mergeCell ref="B42:I42"/>
    <mergeCell ref="B43:I43"/>
    <mergeCell ref="B44:I44"/>
    <mergeCell ref="B45:I45"/>
    <mergeCell ref="B46:I46"/>
    <mergeCell ref="B47:I47"/>
    <mergeCell ref="B48:I48"/>
    <mergeCell ref="B49:I49"/>
    <mergeCell ref="B63:I63"/>
    <mergeCell ref="B52:I52"/>
    <mergeCell ref="B53:I53"/>
    <mergeCell ref="B54:I54"/>
    <mergeCell ref="B55:I55"/>
    <mergeCell ref="B56:I56"/>
    <mergeCell ref="B57:I57"/>
    <mergeCell ref="B58:I58"/>
    <mergeCell ref="B59:I59"/>
    <mergeCell ref="B60:I60"/>
    <mergeCell ref="B61:I61"/>
    <mergeCell ref="B62:I62"/>
    <mergeCell ref="B73:I73"/>
    <mergeCell ref="B74:I74"/>
    <mergeCell ref="B64:I64"/>
    <mergeCell ref="B65:I65"/>
    <mergeCell ref="B66:I66"/>
    <mergeCell ref="B67:I67"/>
    <mergeCell ref="B69:I69"/>
    <mergeCell ref="B71:I71"/>
  </mergeCells>
  <pageMargins left="0.75" right="0.75" top="1" bottom="1" header="0.5" footer="0.5"/>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E46"/>
  <sheetViews>
    <sheetView showGridLines="0" showRuler="0" view="pageBreakPreview" zoomScaleNormal="100" zoomScaleSheetLayoutView="100" workbookViewId="0">
      <selection activeCell="B9" sqref="B9"/>
    </sheetView>
  </sheetViews>
  <sheetFormatPr defaultColWidth="13.7109375" defaultRowHeight="12.75" x14ac:dyDescent="0.2"/>
  <cols>
    <col min="1" max="1" width="2.5703125" customWidth="1"/>
    <col min="2" max="2" width="159.42578125" customWidth="1"/>
    <col min="3" max="3" width="7.85546875" customWidth="1"/>
    <col min="4" max="4" width="2.42578125" customWidth="1"/>
  </cols>
  <sheetData>
    <row r="1" spans="2:5" ht="8.25" customHeight="1" x14ac:dyDescent="0.2">
      <c r="B1" s="496"/>
      <c r="C1" s="497"/>
    </row>
    <row r="2" spans="2:5" ht="15" customHeight="1" x14ac:dyDescent="0.2">
      <c r="B2" s="496" t="s">
        <v>7</v>
      </c>
      <c r="C2" s="497"/>
    </row>
    <row r="3" spans="2:5" ht="15" customHeight="1" x14ac:dyDescent="0.2">
      <c r="B3" s="253" t="s">
        <v>357</v>
      </c>
      <c r="C3" s="254"/>
    </row>
    <row r="4" spans="2:5" ht="15" customHeight="1" x14ac:dyDescent="0.2">
      <c r="B4" s="253" t="s">
        <v>8</v>
      </c>
      <c r="C4" s="254"/>
    </row>
    <row r="5" spans="2:5" ht="15" customHeight="1" x14ac:dyDescent="0.25">
      <c r="C5" s="383" t="s">
        <v>9</v>
      </c>
    </row>
    <row r="6" spans="2:5" ht="15" customHeight="1" x14ac:dyDescent="0.25">
      <c r="B6" s="6" t="s">
        <v>10</v>
      </c>
      <c r="C6" s="384"/>
    </row>
    <row r="7" spans="2:5" ht="15" customHeight="1" x14ac:dyDescent="0.25">
      <c r="B7" s="7" t="s">
        <v>11</v>
      </c>
      <c r="C7" s="8" t="s">
        <v>12</v>
      </c>
    </row>
    <row r="8" spans="2:5" ht="15" customHeight="1" x14ac:dyDescent="0.25">
      <c r="B8" s="7" t="s">
        <v>13</v>
      </c>
      <c r="C8" s="8" t="s">
        <v>12</v>
      </c>
    </row>
    <row r="9" spans="2:5" ht="15" customHeight="1" x14ac:dyDescent="0.25">
      <c r="B9" s="7" t="s">
        <v>14</v>
      </c>
      <c r="C9" s="8" t="s">
        <v>15</v>
      </c>
    </row>
    <row r="10" spans="2:5" ht="15" customHeight="1" x14ac:dyDescent="0.25">
      <c r="B10" s="7" t="s">
        <v>16</v>
      </c>
      <c r="C10" s="8" t="s">
        <v>15</v>
      </c>
    </row>
    <row r="11" spans="2:5" ht="15" customHeight="1" x14ac:dyDescent="0.25">
      <c r="B11" s="7" t="s">
        <v>17</v>
      </c>
      <c r="C11" s="8" t="s">
        <v>18</v>
      </c>
    </row>
    <row r="12" spans="2:5" ht="15" customHeight="1" x14ac:dyDescent="0.25">
      <c r="B12" s="7" t="s">
        <v>19</v>
      </c>
      <c r="C12" s="8" t="s">
        <v>20</v>
      </c>
    </row>
    <row r="13" spans="2:5" ht="15" customHeight="1" x14ac:dyDescent="0.25">
      <c r="B13" s="7" t="s">
        <v>21</v>
      </c>
      <c r="C13" s="8" t="s">
        <v>20</v>
      </c>
    </row>
    <row r="14" spans="2:5" ht="15" customHeight="1" x14ac:dyDescent="0.25">
      <c r="B14" s="7" t="s">
        <v>22</v>
      </c>
      <c r="C14" s="385">
        <v>5</v>
      </c>
      <c r="D14" s="8"/>
      <c r="E14" s="8"/>
    </row>
    <row r="15" spans="2:5" ht="15" customHeight="1" x14ac:dyDescent="0.25">
      <c r="B15" s="7" t="s">
        <v>23</v>
      </c>
      <c r="C15" s="8" t="s">
        <v>24</v>
      </c>
      <c r="D15" s="8"/>
      <c r="E15" s="8"/>
    </row>
    <row r="16" spans="2:5" ht="15" customHeight="1" x14ac:dyDescent="0.2">
      <c r="C16" s="384"/>
    </row>
    <row r="17" spans="2:3" ht="15" customHeight="1" x14ac:dyDescent="0.25">
      <c r="B17" s="6" t="s">
        <v>25</v>
      </c>
      <c r="C17" s="384"/>
    </row>
    <row r="18" spans="2:3" ht="15" customHeight="1" x14ac:dyDescent="0.25">
      <c r="B18" s="7" t="s">
        <v>26</v>
      </c>
      <c r="C18" s="8" t="s">
        <v>27</v>
      </c>
    </row>
    <row r="19" spans="2:3" ht="15" customHeight="1" x14ac:dyDescent="0.25">
      <c r="B19" s="7" t="s">
        <v>28</v>
      </c>
      <c r="C19" s="8" t="s">
        <v>27</v>
      </c>
    </row>
    <row r="20" spans="2:3" ht="15" customHeight="1" x14ac:dyDescent="0.25">
      <c r="B20" s="7" t="s">
        <v>29</v>
      </c>
      <c r="C20" s="8" t="s">
        <v>30</v>
      </c>
    </row>
    <row r="21" spans="2:3" ht="15" customHeight="1" x14ac:dyDescent="0.25">
      <c r="B21" s="7" t="s">
        <v>31</v>
      </c>
      <c r="C21" s="8" t="s">
        <v>30</v>
      </c>
    </row>
    <row r="22" spans="2:3" ht="15" customHeight="1" x14ac:dyDescent="0.25">
      <c r="B22" s="7" t="s">
        <v>32</v>
      </c>
      <c r="C22" s="8" t="s">
        <v>33</v>
      </c>
    </row>
    <row r="23" spans="2:3" ht="15" customHeight="1" x14ac:dyDescent="0.2">
      <c r="C23" s="384"/>
    </row>
    <row r="24" spans="2:3" ht="15" customHeight="1" x14ac:dyDescent="0.25">
      <c r="B24" s="6" t="s">
        <v>34</v>
      </c>
      <c r="C24" s="384"/>
    </row>
    <row r="25" spans="2:3" ht="15" customHeight="1" x14ac:dyDescent="0.25">
      <c r="B25" s="7" t="s">
        <v>35</v>
      </c>
      <c r="C25" s="8" t="s">
        <v>36</v>
      </c>
    </row>
    <row r="26" spans="2:3" ht="15" customHeight="1" x14ac:dyDescent="0.25">
      <c r="B26" s="7" t="s">
        <v>37</v>
      </c>
      <c r="C26" s="8" t="s">
        <v>38</v>
      </c>
    </row>
    <row r="27" spans="2:3" ht="15.75" x14ac:dyDescent="0.25">
      <c r="B27" s="7" t="s">
        <v>39</v>
      </c>
      <c r="C27" s="8" t="s">
        <v>40</v>
      </c>
    </row>
    <row r="28" spans="2:3" ht="15" customHeight="1" x14ac:dyDescent="0.2">
      <c r="C28" s="384"/>
    </row>
    <row r="29" spans="2:3" ht="15" customHeight="1" x14ac:dyDescent="0.25">
      <c r="B29" s="6" t="s">
        <v>41</v>
      </c>
      <c r="C29" s="384"/>
    </row>
    <row r="30" spans="2:3" ht="15" customHeight="1" x14ac:dyDescent="0.25">
      <c r="B30" s="7" t="s">
        <v>42</v>
      </c>
      <c r="C30" s="8" t="s">
        <v>40</v>
      </c>
    </row>
    <row r="31" spans="2:3" ht="15" customHeight="1" x14ac:dyDescent="0.2">
      <c r="C31" s="384"/>
    </row>
    <row r="32" spans="2:3" ht="15" customHeight="1" x14ac:dyDescent="0.25">
      <c r="B32" s="6" t="s">
        <v>43</v>
      </c>
      <c r="C32" s="9">
        <v>13</v>
      </c>
    </row>
    <row r="33" ht="9.7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2">
    <mergeCell ref="B2:C2"/>
    <mergeCell ref="B1:C1"/>
  </mergeCells>
  <pageMargins left="0.75" right="0.75" top="1" bottom="1" header="0.5" footer="0.5"/>
  <pageSetup scale="52" orientation="portrait" r:id="rId1"/>
  <ignoredErrors>
    <ignoredError sqref="C7:C10 C11:C13 C15:C3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P98"/>
  <sheetViews>
    <sheetView showGridLines="0" showRuler="0" view="pageBreakPreview" zoomScaleNormal="100" zoomScaleSheetLayoutView="100" workbookViewId="0">
      <selection activeCell="B9" sqref="B9"/>
    </sheetView>
  </sheetViews>
  <sheetFormatPr defaultColWidth="13.7109375" defaultRowHeight="12.75" x14ac:dyDescent="0.2"/>
  <cols>
    <col min="1" max="1" width="3.7109375" customWidth="1"/>
    <col min="2" max="2" width="72.7109375" customWidth="1"/>
    <col min="3" max="3" width="12" customWidth="1"/>
    <col min="4" max="4" width="0" hidden="1" customWidth="1"/>
    <col min="5" max="5" width="12" customWidth="1"/>
    <col min="6" max="6" width="0" hidden="1" customWidth="1"/>
    <col min="7" max="7" width="15.7109375" customWidth="1"/>
    <col min="8" max="8" width="0" hidden="1" customWidth="1"/>
    <col min="9" max="9" width="15.5703125" bestFit="1" customWidth="1"/>
    <col min="10" max="10" width="0" hidden="1" customWidth="1"/>
    <col min="11" max="11" width="12.140625" customWidth="1"/>
    <col min="12" max="12" width="1.5703125" hidden="1" customWidth="1"/>
    <col min="13" max="13" width="1.5703125" bestFit="1" customWidth="1"/>
    <col min="14" max="15" width="11.140625" bestFit="1" customWidth="1"/>
    <col min="16" max="16" width="5.42578125" customWidth="1"/>
  </cols>
  <sheetData>
    <row r="1" spans="2:16" ht="15" customHeight="1" x14ac:dyDescent="0.2">
      <c r="B1" s="507"/>
      <c r="C1" s="508"/>
      <c r="D1" s="508"/>
      <c r="E1" s="508"/>
      <c r="F1" s="508"/>
      <c r="G1" s="508"/>
      <c r="H1" s="508"/>
      <c r="I1" s="508"/>
      <c r="J1" s="508"/>
      <c r="K1" s="508"/>
      <c r="L1" s="508"/>
      <c r="M1" s="508"/>
      <c r="N1" s="508"/>
      <c r="O1" s="508"/>
    </row>
    <row r="2" spans="2:16" ht="15" customHeight="1" x14ac:dyDescent="0.2">
      <c r="B2" s="496" t="s">
        <v>7</v>
      </c>
      <c r="C2" s="510"/>
      <c r="D2" s="510"/>
      <c r="E2" s="510"/>
      <c r="F2" s="510"/>
      <c r="G2" s="510"/>
      <c r="H2" s="510"/>
      <c r="I2" s="510"/>
      <c r="J2" s="510"/>
      <c r="K2" s="510"/>
      <c r="L2" s="510"/>
      <c r="M2" s="510"/>
      <c r="N2" s="510"/>
      <c r="O2" s="510"/>
    </row>
    <row r="3" spans="2:16" ht="15" customHeight="1" x14ac:dyDescent="0.2">
      <c r="B3" s="253" t="s">
        <v>357</v>
      </c>
      <c r="C3" s="302"/>
      <c r="D3" s="302"/>
      <c r="E3" s="302"/>
      <c r="F3" s="302"/>
      <c r="G3" s="302"/>
      <c r="H3" s="302"/>
      <c r="I3" s="302"/>
      <c r="J3" s="302"/>
      <c r="K3" s="302"/>
      <c r="L3" s="302"/>
      <c r="M3" s="302"/>
      <c r="N3" s="302"/>
      <c r="O3" s="302"/>
    </row>
    <row r="4" spans="2:16" ht="15" customHeight="1" x14ac:dyDescent="0.2">
      <c r="B4" s="253" t="s">
        <v>8</v>
      </c>
      <c r="C4" s="302"/>
      <c r="D4" s="302"/>
      <c r="E4" s="302"/>
      <c r="F4" s="302"/>
      <c r="G4" s="302"/>
      <c r="H4" s="302"/>
      <c r="I4" s="302"/>
      <c r="J4" s="302"/>
      <c r="K4" s="302"/>
      <c r="L4" s="302"/>
      <c r="M4" s="302"/>
      <c r="N4" s="302"/>
      <c r="O4" s="302"/>
    </row>
    <row r="5" spans="2:16" ht="15" customHeight="1" x14ac:dyDescent="0.2">
      <c r="B5" s="503" t="s">
        <v>11</v>
      </c>
      <c r="C5" s="504"/>
      <c r="D5" s="504"/>
      <c r="E5" s="504"/>
      <c r="F5" s="504"/>
      <c r="G5" s="504"/>
      <c r="H5" s="504"/>
      <c r="I5" s="504"/>
      <c r="J5" s="504"/>
      <c r="K5" s="504"/>
      <c r="L5" s="504"/>
      <c r="M5" s="504"/>
      <c r="N5" s="504"/>
      <c r="O5" s="504"/>
    </row>
    <row r="6" spans="2:16" ht="15" customHeight="1" x14ac:dyDescent="0.2">
      <c r="L6" s="256"/>
      <c r="M6" s="256"/>
    </row>
    <row r="7" spans="2:16" ht="30.75" customHeight="1" x14ac:dyDescent="0.2">
      <c r="B7" s="10"/>
      <c r="C7" s="505" t="s">
        <v>44</v>
      </c>
      <c r="D7" s="505"/>
      <c r="E7" s="505"/>
      <c r="F7" s="505"/>
      <c r="G7" s="505"/>
      <c r="H7" s="505"/>
      <c r="I7" s="505"/>
      <c r="J7" s="505"/>
      <c r="K7" s="506"/>
      <c r="L7" s="257"/>
      <c r="M7" s="261"/>
      <c r="N7" s="505" t="s">
        <v>45</v>
      </c>
      <c r="O7" s="509"/>
    </row>
    <row r="8" spans="2:16" ht="22.5" customHeight="1" x14ac:dyDescent="0.2">
      <c r="B8" s="58"/>
      <c r="C8" s="287">
        <v>44742</v>
      </c>
      <c r="D8" s="288"/>
      <c r="E8" s="287">
        <v>44651</v>
      </c>
      <c r="F8" s="289"/>
      <c r="G8" s="287">
        <v>44561</v>
      </c>
      <c r="H8" s="289"/>
      <c r="I8" s="287">
        <v>44469</v>
      </c>
      <c r="J8" s="256"/>
      <c r="K8" s="290">
        <v>44377</v>
      </c>
      <c r="L8" s="291"/>
      <c r="M8" s="292"/>
      <c r="N8" s="293">
        <v>44742</v>
      </c>
      <c r="O8" s="294">
        <v>44377</v>
      </c>
    </row>
    <row r="9" spans="2:16" ht="15" customHeight="1" x14ac:dyDescent="0.2">
      <c r="B9" s="58"/>
      <c r="M9" s="57"/>
      <c r="N9" s="256"/>
      <c r="P9" s="255"/>
    </row>
    <row r="10" spans="2:16" ht="15" customHeight="1" x14ac:dyDescent="0.2">
      <c r="B10" s="13" t="s">
        <v>46</v>
      </c>
      <c r="C10" s="60"/>
      <c r="D10" s="58"/>
      <c r="M10" s="286"/>
      <c r="N10" s="264"/>
      <c r="P10" s="255"/>
    </row>
    <row r="11" spans="2:16" ht="15" customHeight="1" x14ac:dyDescent="0.2">
      <c r="B11" s="14" t="s">
        <v>47</v>
      </c>
      <c r="C11" s="15">
        <v>230000000</v>
      </c>
      <c r="D11" s="61"/>
      <c r="E11" s="16">
        <v>236000000</v>
      </c>
      <c r="F11" s="62"/>
      <c r="G11" s="16">
        <v>121000000</v>
      </c>
      <c r="H11" s="63"/>
      <c r="I11" s="17">
        <v>373000000</v>
      </c>
      <c r="J11" s="62"/>
      <c r="K11" s="17">
        <v>82000000</v>
      </c>
      <c r="L11" s="30"/>
      <c r="M11" s="279"/>
      <c r="N11" s="265">
        <v>466000000</v>
      </c>
      <c r="O11" s="18">
        <v>371000000</v>
      </c>
      <c r="P11" s="255"/>
    </row>
    <row r="12" spans="2:16" ht="15" customHeight="1" x14ac:dyDescent="0.2">
      <c r="B12" s="22"/>
      <c r="C12" s="64"/>
      <c r="D12" s="65"/>
      <c r="M12" s="280"/>
      <c r="N12" s="266"/>
      <c r="P12" s="255"/>
    </row>
    <row r="13" spans="2:16" ht="15" customHeight="1" x14ac:dyDescent="0.2">
      <c r="B13" s="14" t="s">
        <v>48</v>
      </c>
      <c r="C13" s="19">
        <v>128000000</v>
      </c>
      <c r="D13" s="61"/>
      <c r="E13" s="20">
        <v>82000000</v>
      </c>
      <c r="F13" s="62"/>
      <c r="G13" s="20">
        <v>90000000</v>
      </c>
      <c r="H13" s="63"/>
      <c r="I13" s="20">
        <v>101000000</v>
      </c>
      <c r="J13" s="62"/>
      <c r="K13" s="20">
        <v>92000000</v>
      </c>
      <c r="L13" s="30"/>
      <c r="M13" s="279"/>
      <c r="N13" s="267">
        <v>210000000</v>
      </c>
      <c r="O13" s="21">
        <v>170000000</v>
      </c>
      <c r="P13" s="255"/>
    </row>
    <row r="14" spans="2:16" ht="12.75" hidden="1" customHeight="1" x14ac:dyDescent="0.2">
      <c r="B14" s="22" t="s">
        <v>49</v>
      </c>
      <c r="C14" s="27"/>
      <c r="D14" s="67"/>
      <c r="M14" s="281"/>
      <c r="N14" s="266"/>
      <c r="P14" s="255"/>
    </row>
    <row r="15" spans="2:16" ht="15" customHeight="1" x14ac:dyDescent="0.2">
      <c r="B15" s="13"/>
      <c r="C15" s="64"/>
      <c r="D15" s="65"/>
      <c r="M15" s="280"/>
      <c r="N15" s="266"/>
      <c r="P15" s="255"/>
    </row>
    <row r="16" spans="2:16" ht="15" customHeight="1" x14ac:dyDescent="0.2">
      <c r="B16" s="23" t="s">
        <v>50</v>
      </c>
      <c r="C16" s="68"/>
      <c r="D16" s="69"/>
      <c r="E16" s="63"/>
      <c r="F16" s="63"/>
      <c r="G16" s="63"/>
      <c r="H16" s="63"/>
      <c r="I16" s="63"/>
      <c r="J16" s="63"/>
      <c r="K16" s="63"/>
      <c r="L16" s="66"/>
      <c r="M16" s="282"/>
      <c r="N16" s="268"/>
      <c r="O16" s="66"/>
      <c r="P16" s="255"/>
    </row>
    <row r="17" spans="2:16" ht="12.75" hidden="1" customHeight="1" x14ac:dyDescent="0.2">
      <c r="B17" s="22"/>
      <c r="C17" s="27"/>
      <c r="D17" s="67"/>
      <c r="M17" s="281"/>
      <c r="N17" s="266"/>
      <c r="P17" s="255"/>
    </row>
    <row r="18" spans="2:16" ht="15" customHeight="1" x14ac:dyDescent="0.2">
      <c r="B18" s="22" t="s">
        <v>51</v>
      </c>
      <c r="C18" s="93">
        <v>39306000000</v>
      </c>
      <c r="D18" s="67"/>
      <c r="E18" s="92">
        <v>37459000000</v>
      </c>
      <c r="G18" s="92">
        <v>35699000000</v>
      </c>
      <c r="I18" s="92">
        <v>32692000000</v>
      </c>
      <c r="K18" s="92">
        <v>30423000000</v>
      </c>
      <c r="M18" s="281"/>
      <c r="N18" s="269">
        <v>38351000000</v>
      </c>
      <c r="O18" s="26">
        <v>29722000000</v>
      </c>
      <c r="P18" s="255"/>
    </row>
    <row r="19" spans="2:16" ht="12.75" hidden="1" customHeight="1" x14ac:dyDescent="0.2">
      <c r="B19" s="22" t="s">
        <v>52</v>
      </c>
      <c r="C19" s="27" t="s">
        <v>53</v>
      </c>
      <c r="D19" s="67"/>
      <c r="E19" s="28">
        <v>0</v>
      </c>
      <c r="G19" s="28">
        <v>0</v>
      </c>
      <c r="I19" s="28">
        <v>0</v>
      </c>
      <c r="M19" s="281"/>
      <c r="N19" s="270">
        <v>0</v>
      </c>
      <c r="O19" s="29"/>
      <c r="P19" s="255"/>
    </row>
    <row r="20" spans="2:16" ht="12.75" hidden="1" customHeight="1" x14ac:dyDescent="0.2">
      <c r="B20" s="14"/>
      <c r="C20" s="70"/>
      <c r="D20" s="61"/>
      <c r="E20" s="62"/>
      <c r="F20" s="62"/>
      <c r="G20" s="62"/>
      <c r="H20" s="63"/>
      <c r="I20" s="62"/>
      <c r="J20" s="62"/>
      <c r="K20" s="62"/>
      <c r="L20" s="30"/>
      <c r="M20" s="279"/>
      <c r="N20" s="271"/>
      <c r="O20" s="30"/>
      <c r="P20" s="255"/>
    </row>
    <row r="21" spans="2:16" ht="12.75" hidden="1" customHeight="1" x14ac:dyDescent="0.2">
      <c r="B21" s="22" t="s">
        <v>54</v>
      </c>
      <c r="C21" s="31" t="s">
        <v>53</v>
      </c>
      <c r="D21" s="130"/>
      <c r="E21" s="32">
        <v>0</v>
      </c>
      <c r="G21" s="32">
        <v>0</v>
      </c>
      <c r="I21" s="32">
        <v>0</v>
      </c>
      <c r="M21" s="283"/>
      <c r="N21" s="272">
        <v>0</v>
      </c>
      <c r="O21" s="33"/>
      <c r="P21" s="255"/>
    </row>
    <row r="22" spans="2:16" ht="12.75" hidden="1" customHeight="1" x14ac:dyDescent="0.2">
      <c r="B22" s="14"/>
      <c r="C22" s="70"/>
      <c r="D22" s="61"/>
      <c r="E22" s="62"/>
      <c r="F22" s="62"/>
      <c r="G22" s="62"/>
      <c r="H22" s="72"/>
      <c r="I22" s="62"/>
      <c r="J22" s="62"/>
      <c r="K22" s="62"/>
      <c r="L22" s="30"/>
      <c r="M22" s="279"/>
      <c r="N22" s="271"/>
      <c r="O22" s="34"/>
      <c r="P22" s="255"/>
    </row>
    <row r="23" spans="2:16" ht="15" customHeight="1" x14ac:dyDescent="0.2">
      <c r="B23" s="73"/>
      <c r="C23" s="73"/>
      <c r="D23" s="58"/>
      <c r="M23" s="284"/>
      <c r="N23" s="266"/>
      <c r="O23" s="34"/>
      <c r="P23" s="255"/>
    </row>
    <row r="24" spans="2:16" ht="15" customHeight="1" x14ac:dyDescent="0.2">
      <c r="B24" s="22" t="s">
        <v>55</v>
      </c>
      <c r="C24" s="93">
        <v>40322000000</v>
      </c>
      <c r="D24" s="67"/>
      <c r="E24" s="92">
        <v>38601000000</v>
      </c>
      <c r="G24" s="92">
        <v>36494000000</v>
      </c>
      <c r="I24" s="92">
        <v>34665000000</v>
      </c>
      <c r="K24" s="92">
        <v>31760000000</v>
      </c>
      <c r="M24" s="281"/>
      <c r="N24" s="269">
        <v>40322000000</v>
      </c>
      <c r="O24" s="26">
        <v>31760000000</v>
      </c>
      <c r="P24" s="255"/>
    </row>
    <row r="25" spans="2:16" ht="15" customHeight="1" x14ac:dyDescent="0.2">
      <c r="B25" s="22"/>
      <c r="C25" s="27"/>
      <c r="D25" s="67"/>
      <c r="M25" s="283"/>
      <c r="N25" s="266"/>
      <c r="O25" s="34"/>
      <c r="P25" s="255"/>
    </row>
    <row r="26" spans="2:16" ht="15" customHeight="1" x14ac:dyDescent="0.2">
      <c r="B26" s="22" t="s">
        <v>56</v>
      </c>
      <c r="C26" s="35">
        <v>2.6200000000000001E-2</v>
      </c>
      <c r="D26" s="130"/>
      <c r="E26" s="36">
        <v>2.76E-2</v>
      </c>
      <c r="G26" s="37">
        <v>2.7799999999999998E-2</v>
      </c>
      <c r="I26" s="37">
        <v>2.75E-2</v>
      </c>
      <c r="K26" s="37">
        <v>2.8500000000000001E-2</v>
      </c>
      <c r="M26" s="281"/>
      <c r="N26" s="273">
        <v>2.7E-2</v>
      </c>
      <c r="O26" s="38">
        <v>2.6499999999999999E-2</v>
      </c>
      <c r="P26" s="255"/>
    </row>
    <row r="27" spans="2:16" ht="15" customHeight="1" x14ac:dyDescent="0.2">
      <c r="B27" s="22"/>
      <c r="C27" s="31"/>
      <c r="D27" s="130"/>
      <c r="M27" s="281"/>
      <c r="N27" s="266"/>
      <c r="O27" s="30"/>
    </row>
    <row r="28" spans="2:16" ht="15" customHeight="1" x14ac:dyDescent="0.2">
      <c r="B28" s="39" t="s">
        <v>57</v>
      </c>
      <c r="C28" s="40">
        <v>1.0999999999999999E-2</v>
      </c>
      <c r="D28" s="74"/>
      <c r="E28" s="41">
        <v>8.8000000000000005E-3</v>
      </c>
      <c r="G28" s="42">
        <v>1.1299999999999999E-2</v>
      </c>
      <c r="I28" s="42">
        <v>1.18E-2</v>
      </c>
      <c r="K28" s="42">
        <v>1.14E-2</v>
      </c>
      <c r="M28" s="285"/>
      <c r="N28" s="252">
        <v>1.0999999999999999E-2</v>
      </c>
      <c r="O28" s="252">
        <v>1.14E-2</v>
      </c>
    </row>
    <row r="29" spans="2:16" s="375" customFormat="1" ht="15" customHeight="1" x14ac:dyDescent="0.2">
      <c r="B29" s="386"/>
      <c r="C29" s="387"/>
      <c r="D29" s="386"/>
      <c r="E29" s="387"/>
      <c r="G29" s="388"/>
      <c r="I29" s="388"/>
      <c r="K29" s="388"/>
      <c r="M29" s="306"/>
      <c r="N29" s="388"/>
      <c r="O29" s="389"/>
    </row>
    <row r="30" spans="2:16" x14ac:dyDescent="0.2">
      <c r="B30" s="500" t="s">
        <v>58</v>
      </c>
      <c r="C30" s="500"/>
      <c r="D30" s="500"/>
      <c r="E30" s="500"/>
      <c r="F30" s="500"/>
      <c r="G30" s="500"/>
      <c r="H30" s="500"/>
      <c r="I30" s="500"/>
      <c r="J30" s="500"/>
      <c r="K30" s="500"/>
      <c r="L30" s="500"/>
      <c r="M30" s="500"/>
      <c r="N30" s="500"/>
      <c r="O30" s="500"/>
    </row>
    <row r="31" spans="2:16" x14ac:dyDescent="0.2">
      <c r="B31" s="498" t="s">
        <v>59</v>
      </c>
      <c r="C31" s="499"/>
      <c r="D31" s="499"/>
      <c r="E31" s="499"/>
      <c r="F31" s="499"/>
      <c r="G31" s="499"/>
      <c r="H31" s="499"/>
      <c r="I31" s="499"/>
      <c r="J31" s="499"/>
      <c r="K31" s="499"/>
      <c r="L31" s="499"/>
      <c r="M31" s="499"/>
      <c r="N31" s="499"/>
      <c r="O31" s="499"/>
    </row>
    <row r="32" spans="2:16" x14ac:dyDescent="0.2">
      <c r="B32" s="498" t="s">
        <v>372</v>
      </c>
      <c r="C32" s="499"/>
      <c r="D32" s="499"/>
      <c r="E32" s="499"/>
      <c r="F32" s="499"/>
      <c r="G32" s="499"/>
      <c r="H32" s="499"/>
      <c r="I32" s="499"/>
      <c r="J32" s="499"/>
      <c r="K32" s="499"/>
      <c r="L32" s="499"/>
      <c r="M32" s="499"/>
      <c r="N32" s="499"/>
      <c r="O32" s="499"/>
    </row>
    <row r="33" spans="2:16" x14ac:dyDescent="0.2">
      <c r="B33" s="500" t="s">
        <v>371</v>
      </c>
      <c r="C33" s="500"/>
      <c r="D33" s="500"/>
      <c r="E33" s="500"/>
      <c r="F33" s="500"/>
      <c r="G33" s="500"/>
      <c r="H33" s="500"/>
      <c r="I33" s="500"/>
      <c r="J33" s="500"/>
      <c r="K33" s="500"/>
      <c r="L33" s="500"/>
      <c r="M33" s="500"/>
      <c r="N33" s="500"/>
      <c r="O33" s="500"/>
    </row>
    <row r="34" spans="2:16" ht="15" customHeight="1" x14ac:dyDescent="0.2">
      <c r="B34" s="503" t="s">
        <v>13</v>
      </c>
      <c r="C34" s="504"/>
      <c r="D34" s="504"/>
      <c r="E34" s="504"/>
      <c r="F34" s="504"/>
      <c r="G34" s="504"/>
      <c r="H34" s="504"/>
      <c r="I34" s="504"/>
      <c r="J34" s="504"/>
      <c r="K34" s="504"/>
      <c r="L34" s="504"/>
      <c r="M34" s="504"/>
      <c r="N34" s="504"/>
      <c r="O34" s="504"/>
    </row>
    <row r="35" spans="2:16" ht="9.1999999999999993" customHeight="1" x14ac:dyDescent="0.2">
      <c r="M35" s="256"/>
      <c r="N35" s="256"/>
    </row>
    <row r="36" spans="2:16" ht="15" customHeight="1" x14ac:dyDescent="0.2">
      <c r="B36" s="76"/>
      <c r="C36" s="502" t="s">
        <v>44</v>
      </c>
      <c r="D36" s="502"/>
      <c r="E36" s="502"/>
      <c r="F36" s="502"/>
      <c r="G36" s="502"/>
      <c r="H36" s="502"/>
      <c r="I36" s="502"/>
      <c r="J36" s="502"/>
      <c r="K36" s="502"/>
      <c r="L36" s="77"/>
      <c r="M36" s="275"/>
      <c r="N36" s="501" t="s">
        <v>45</v>
      </c>
      <c r="O36" s="502"/>
      <c r="P36" s="255"/>
    </row>
    <row r="37" spans="2:16" ht="22.5" customHeight="1" x14ac:dyDescent="0.2">
      <c r="B37" s="44"/>
      <c r="C37" s="43">
        <v>44742</v>
      </c>
      <c r="D37" s="80"/>
      <c r="E37" s="43">
        <v>44651</v>
      </c>
      <c r="F37" s="80"/>
      <c r="G37" s="43">
        <v>44561</v>
      </c>
      <c r="H37" s="80"/>
      <c r="I37" s="43">
        <v>44469</v>
      </c>
      <c r="J37" s="43"/>
      <c r="K37" s="12">
        <v>44377</v>
      </c>
      <c r="L37" s="263"/>
      <c r="M37" s="276"/>
      <c r="N37" s="262">
        <v>44742</v>
      </c>
      <c r="O37" s="43">
        <v>44377</v>
      </c>
      <c r="P37" s="255"/>
    </row>
    <row r="38" spans="2:16" x14ac:dyDescent="0.2">
      <c r="B38" s="44" t="s">
        <v>60</v>
      </c>
      <c r="C38" s="80"/>
      <c r="D38" s="83"/>
      <c r="E38" s="83"/>
      <c r="F38" s="83"/>
      <c r="G38" s="83"/>
      <c r="H38" s="83"/>
      <c r="I38" s="83"/>
      <c r="J38" s="83"/>
      <c r="K38" s="300"/>
      <c r="L38" s="263"/>
      <c r="M38" s="276"/>
      <c r="N38" s="301"/>
      <c r="O38" s="83"/>
      <c r="P38" s="255"/>
    </row>
    <row r="39" spans="2:16" x14ac:dyDescent="0.2">
      <c r="B39" s="22" t="s">
        <v>61</v>
      </c>
      <c r="C39" s="45">
        <v>1114000000</v>
      </c>
      <c r="D39" s="67"/>
      <c r="E39" s="25">
        <v>962000000</v>
      </c>
      <c r="G39" s="25">
        <v>1055000000</v>
      </c>
      <c r="I39" s="25">
        <v>1073000000</v>
      </c>
      <c r="K39" s="25">
        <v>1135000000</v>
      </c>
      <c r="M39" s="255"/>
      <c r="N39" s="45">
        <f t="shared" ref="N39:N47" si="0">+SUM(C39:E39)</f>
        <v>2076000000</v>
      </c>
      <c r="O39" s="46">
        <v>2182000000</v>
      </c>
      <c r="P39" s="255"/>
    </row>
    <row r="40" spans="2:16" x14ac:dyDescent="0.2">
      <c r="B40" s="22" t="s">
        <v>62</v>
      </c>
      <c r="C40" s="47">
        <v>1087000000</v>
      </c>
      <c r="D40" s="67"/>
      <c r="E40" s="48">
        <v>473000000</v>
      </c>
      <c r="G40" s="48">
        <v>301000000</v>
      </c>
      <c r="I40" s="48">
        <v>458000000</v>
      </c>
      <c r="K40" s="48">
        <v>512000000</v>
      </c>
      <c r="M40" s="255"/>
      <c r="N40" s="47">
        <f t="shared" si="0"/>
        <v>1560000000</v>
      </c>
      <c r="O40" s="49">
        <v>979000000</v>
      </c>
      <c r="P40" s="255"/>
    </row>
    <row r="41" spans="2:16" x14ac:dyDescent="0.2">
      <c r="B41" s="22" t="s">
        <v>63</v>
      </c>
      <c r="C41" s="45">
        <f>SUM(C39:C40)</f>
        <v>2201000000</v>
      </c>
      <c r="D41" s="67"/>
      <c r="E41" s="50">
        <f>SUM(E39:E40)</f>
        <v>1435000000</v>
      </c>
      <c r="G41" s="50">
        <f>SUM(G39:G40)</f>
        <v>1356000000</v>
      </c>
      <c r="I41" s="50">
        <f>SUM(I39:I40)</f>
        <v>1531000000</v>
      </c>
      <c r="K41" s="50">
        <f>SUM(K39:K40)</f>
        <v>1647000000</v>
      </c>
      <c r="M41" s="255"/>
      <c r="N41" s="45">
        <f t="shared" si="0"/>
        <v>3636000000</v>
      </c>
      <c r="O41" s="51">
        <v>3161000000</v>
      </c>
      <c r="P41" s="255"/>
    </row>
    <row r="42" spans="2:16" x14ac:dyDescent="0.2">
      <c r="B42" s="22" t="s">
        <v>373</v>
      </c>
      <c r="C42" s="24">
        <v>29000000</v>
      </c>
      <c r="D42" s="67"/>
      <c r="E42" s="25">
        <v>27000000</v>
      </c>
      <c r="G42" s="25">
        <v>28000000</v>
      </c>
      <c r="I42" s="25">
        <v>24000000</v>
      </c>
      <c r="K42" s="25">
        <v>20000000</v>
      </c>
      <c r="M42" s="255"/>
      <c r="N42" s="24">
        <f t="shared" si="0"/>
        <v>56000000</v>
      </c>
      <c r="O42" s="46">
        <v>35000000</v>
      </c>
      <c r="P42" s="255"/>
    </row>
    <row r="43" spans="2:16" x14ac:dyDescent="0.2">
      <c r="B43" s="22" t="s">
        <v>64</v>
      </c>
      <c r="C43" s="24">
        <v>843000000</v>
      </c>
      <c r="D43" s="67"/>
      <c r="E43" s="25">
        <v>600000000</v>
      </c>
      <c r="G43" s="25">
        <v>35000000</v>
      </c>
      <c r="I43" s="25">
        <v>1150000000</v>
      </c>
      <c r="K43" s="25">
        <v>1000000000</v>
      </c>
      <c r="M43" s="255"/>
      <c r="N43" s="24">
        <f t="shared" si="0"/>
        <v>1443000000</v>
      </c>
      <c r="O43" s="46">
        <v>1125000000</v>
      </c>
      <c r="P43" s="255"/>
    </row>
    <row r="44" spans="2:16" x14ac:dyDescent="0.2">
      <c r="B44" s="22" t="s">
        <v>65</v>
      </c>
      <c r="C44" s="47">
        <v>0</v>
      </c>
      <c r="D44" s="67"/>
      <c r="E44" s="48">
        <v>527000000</v>
      </c>
      <c r="G44" s="48">
        <v>776000000</v>
      </c>
      <c r="I44" s="48">
        <v>371000000</v>
      </c>
      <c r="K44" s="48">
        <v>0</v>
      </c>
      <c r="M44" s="277"/>
      <c r="N44" s="47">
        <f t="shared" si="0"/>
        <v>527000000</v>
      </c>
      <c r="O44" s="49">
        <v>0</v>
      </c>
      <c r="P44" s="255"/>
    </row>
    <row r="45" spans="2:16" x14ac:dyDescent="0.2">
      <c r="B45" s="13" t="s">
        <v>66</v>
      </c>
      <c r="C45" s="45">
        <f>+SUM(C41:C44)</f>
        <v>3073000000</v>
      </c>
      <c r="D45" s="67"/>
      <c r="E45" s="50">
        <f>+SUM(E41:E44)</f>
        <v>2589000000</v>
      </c>
      <c r="G45" s="50">
        <f>+SUM(G41:G44)</f>
        <v>2195000000</v>
      </c>
      <c r="I45" s="50">
        <f>+SUM(I41:I44)</f>
        <v>3076000000</v>
      </c>
      <c r="K45" s="50">
        <f>+SUM(K41:K44)</f>
        <v>2667000000</v>
      </c>
      <c r="M45" s="255"/>
      <c r="N45" s="45">
        <f t="shared" si="0"/>
        <v>5662000000</v>
      </c>
      <c r="O45" s="51">
        <v>4321000000</v>
      </c>
      <c r="P45" s="255"/>
    </row>
    <row r="46" spans="2:16" x14ac:dyDescent="0.2">
      <c r="B46" s="22" t="s">
        <v>67</v>
      </c>
      <c r="C46" s="47">
        <v>-544000000</v>
      </c>
      <c r="D46" s="67"/>
      <c r="E46" s="48">
        <v>-236000000</v>
      </c>
      <c r="G46" s="48">
        <v>-151000000</v>
      </c>
      <c r="I46" s="48">
        <v>-229000000</v>
      </c>
      <c r="K46" s="48">
        <v>-255000000</v>
      </c>
      <c r="M46" s="255"/>
      <c r="N46" s="47">
        <f t="shared" si="0"/>
        <v>-780000000</v>
      </c>
      <c r="O46" s="49">
        <v>-489000000</v>
      </c>
      <c r="P46" s="255"/>
    </row>
    <row r="47" spans="2:16" x14ac:dyDescent="0.2">
      <c r="B47" s="52" t="s">
        <v>68</v>
      </c>
      <c r="C47" s="53">
        <v>2529000000</v>
      </c>
      <c r="D47" s="75"/>
      <c r="E47" s="54">
        <f>+E45+E46</f>
        <v>2353000000</v>
      </c>
      <c r="G47" s="54">
        <f>+G45+G46</f>
        <v>2044000000</v>
      </c>
      <c r="I47" s="54">
        <f>+I45+I46</f>
        <v>2847000000</v>
      </c>
      <c r="K47" s="54">
        <f>+K45+K46</f>
        <v>2412000000</v>
      </c>
      <c r="M47" s="278"/>
      <c r="N47" s="53">
        <f t="shared" si="0"/>
        <v>4882000000</v>
      </c>
      <c r="O47" s="55">
        <v>3832000000</v>
      </c>
      <c r="P47" s="255"/>
    </row>
    <row r="48" spans="2:16" s="375" customFormat="1" x14ac:dyDescent="0.2">
      <c r="B48" s="390"/>
      <c r="C48" s="391"/>
      <c r="D48" s="306"/>
      <c r="E48" s="391"/>
      <c r="G48" s="391"/>
      <c r="I48" s="391"/>
      <c r="K48" s="391"/>
      <c r="M48" s="378"/>
      <c r="N48" s="391"/>
      <c r="O48" s="391"/>
      <c r="P48" s="378"/>
    </row>
    <row r="49" spans="2:15" x14ac:dyDescent="0.2">
      <c r="B49" s="500" t="s">
        <v>69</v>
      </c>
      <c r="C49" s="500"/>
      <c r="D49" s="500"/>
      <c r="E49" s="500"/>
      <c r="F49" s="500"/>
      <c r="G49" s="500"/>
      <c r="H49" s="500"/>
      <c r="I49" s="500"/>
      <c r="J49" s="500"/>
      <c r="K49" s="500"/>
      <c r="L49" s="500"/>
      <c r="M49" s="500"/>
      <c r="N49" s="500"/>
      <c r="O49" s="500"/>
    </row>
    <row r="50" spans="2:15" ht="15" customHeight="1" x14ac:dyDescent="0.2"/>
    <row r="51" spans="2:15" ht="15" customHeight="1" x14ac:dyDescent="0.2"/>
    <row r="52" spans="2:15" ht="15" customHeight="1" x14ac:dyDescent="0.2"/>
    <row r="53" spans="2:15" ht="15" customHeight="1" x14ac:dyDescent="0.2"/>
    <row r="54" spans="2:15" ht="15" customHeight="1" x14ac:dyDescent="0.2"/>
    <row r="55" spans="2:15" ht="15" customHeight="1" x14ac:dyDescent="0.2"/>
    <row r="56" spans="2:15" ht="15" customHeight="1" x14ac:dyDescent="0.2"/>
    <row r="57" spans="2:15" ht="15" customHeight="1" x14ac:dyDescent="0.2"/>
    <row r="58" spans="2:15" ht="15" customHeight="1" x14ac:dyDescent="0.2"/>
    <row r="59" spans="2:15" ht="15" customHeight="1" x14ac:dyDescent="0.2"/>
    <row r="60" spans="2:15" ht="15" customHeight="1" x14ac:dyDescent="0.2"/>
    <row r="61" spans="2:15" ht="15" customHeight="1" x14ac:dyDescent="0.2"/>
    <row r="62" spans="2:15" ht="15" customHeight="1" x14ac:dyDescent="0.2"/>
    <row r="63" spans="2:15" ht="15" customHeight="1" x14ac:dyDescent="0.2"/>
    <row r="64" spans="2:15"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sheetData>
  <mergeCells count="13">
    <mergeCell ref="C7:K7"/>
    <mergeCell ref="B1:O1"/>
    <mergeCell ref="B5:O5"/>
    <mergeCell ref="N7:O7"/>
    <mergeCell ref="B30:O30"/>
    <mergeCell ref="B2:O2"/>
    <mergeCell ref="B31:O31"/>
    <mergeCell ref="B32:O32"/>
    <mergeCell ref="B33:O33"/>
    <mergeCell ref="B49:O49"/>
    <mergeCell ref="N36:O36"/>
    <mergeCell ref="B34:O34"/>
    <mergeCell ref="C36:K36"/>
  </mergeCells>
  <pageMargins left="0.75" right="0.75" top="1" bottom="1" header="0.5" footer="0.5"/>
  <pageSetup scale="52"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2:X68"/>
  <sheetViews>
    <sheetView showGridLines="0" showRuler="0" view="pageBreakPreview" topLeftCell="A10" zoomScaleNormal="100" zoomScaleSheetLayoutView="100" workbookViewId="0">
      <selection activeCell="C30" sqref="C30"/>
    </sheetView>
  </sheetViews>
  <sheetFormatPr defaultColWidth="13.7109375" defaultRowHeight="12.75" x14ac:dyDescent="0.2"/>
  <cols>
    <col min="1" max="1" width="3.140625" customWidth="1"/>
    <col min="2" max="2" width="85" customWidth="1"/>
    <col min="3" max="3" width="11.5703125" customWidth="1"/>
    <col min="4" max="4" width="0" hidden="1" customWidth="1"/>
    <col min="5" max="5" width="12.140625" bestFit="1" customWidth="1"/>
    <col min="6" max="6" width="0" hidden="1" customWidth="1"/>
    <col min="7" max="7" width="15.140625" customWidth="1"/>
    <col min="8" max="8" width="0" hidden="1" customWidth="1"/>
    <col min="9" max="9" width="15.140625" customWidth="1"/>
    <col min="10" max="10" width="0" hidden="1" customWidth="1"/>
    <col min="11" max="11" width="14.5703125" customWidth="1"/>
    <col min="12" max="12" width="0" hidden="1" customWidth="1"/>
    <col min="13" max="13" width="3.42578125" customWidth="1"/>
  </cols>
  <sheetData>
    <row r="2" spans="2:13" x14ac:dyDescent="0.2">
      <c r="B2" s="513" t="s">
        <v>7</v>
      </c>
      <c r="C2" s="514"/>
      <c r="D2" s="514"/>
      <c r="E2" s="514"/>
      <c r="F2" s="514"/>
      <c r="G2" s="514"/>
      <c r="H2" s="514"/>
      <c r="I2" s="514"/>
      <c r="J2" s="514"/>
      <c r="K2" s="514"/>
      <c r="L2" s="514"/>
    </row>
    <row r="3" spans="2:13" x14ac:dyDescent="0.2">
      <c r="B3" s="515" t="s">
        <v>357</v>
      </c>
      <c r="C3" s="516"/>
      <c r="D3" s="516"/>
      <c r="E3" s="516"/>
      <c r="F3" s="516"/>
      <c r="G3" s="516"/>
      <c r="H3" s="516"/>
      <c r="I3" s="516"/>
      <c r="J3" s="516"/>
      <c r="K3" s="516"/>
      <c r="L3" s="516"/>
    </row>
    <row r="4" spans="2:13" x14ac:dyDescent="0.2">
      <c r="B4" s="515" t="s">
        <v>8</v>
      </c>
      <c r="C4" s="516"/>
      <c r="D4" s="516"/>
      <c r="E4" s="516"/>
      <c r="F4" s="516"/>
      <c r="G4" s="516"/>
      <c r="H4" s="516"/>
      <c r="I4" s="516"/>
      <c r="J4" s="516"/>
      <c r="K4" s="516"/>
      <c r="L4" s="516"/>
    </row>
    <row r="5" spans="2:13" ht="14.1" customHeight="1" x14ac:dyDescent="0.2">
      <c r="B5" s="517" t="s">
        <v>14</v>
      </c>
      <c r="C5" s="504"/>
      <c r="D5" s="504"/>
      <c r="E5" s="504"/>
      <c r="F5" s="504"/>
      <c r="G5" s="504"/>
      <c r="H5" s="504"/>
      <c r="I5" s="504"/>
      <c r="J5" s="504"/>
      <c r="K5" s="504"/>
    </row>
    <row r="6" spans="2:13" ht="14.1" customHeight="1" x14ac:dyDescent="0.2"/>
    <row r="7" spans="2:13" ht="20.85" customHeight="1" x14ac:dyDescent="0.2">
      <c r="B7" s="10"/>
      <c r="C7" s="43">
        <v>44742</v>
      </c>
      <c r="D7" s="59"/>
      <c r="E7" s="43">
        <v>44651</v>
      </c>
      <c r="F7" s="77"/>
      <c r="G7" s="43">
        <v>44561</v>
      </c>
      <c r="H7" s="77"/>
      <c r="I7" s="43">
        <v>44469</v>
      </c>
      <c r="J7" s="12"/>
      <c r="K7" s="43">
        <v>44377</v>
      </c>
      <c r="L7" s="82"/>
      <c r="M7" s="58"/>
    </row>
    <row r="8" spans="2:13" ht="14.1" hidden="1" customHeight="1" x14ac:dyDescent="0.2">
      <c r="B8" s="71" t="s">
        <v>8</v>
      </c>
      <c r="C8" s="86" t="s">
        <v>70</v>
      </c>
      <c r="E8" s="11" t="s">
        <v>70</v>
      </c>
      <c r="G8" s="11" t="s">
        <v>70</v>
      </c>
      <c r="I8" s="11" t="s">
        <v>70</v>
      </c>
      <c r="K8" s="11" t="s">
        <v>70</v>
      </c>
      <c r="M8" s="58"/>
    </row>
    <row r="9" spans="2:13" ht="6.6" customHeight="1" x14ac:dyDescent="0.2">
      <c r="B9" s="44"/>
      <c r="C9" s="77"/>
      <c r="E9" s="77"/>
      <c r="G9" s="77"/>
      <c r="I9" s="77"/>
      <c r="K9" s="77"/>
      <c r="M9" s="58"/>
    </row>
    <row r="10" spans="2:13" ht="14.1" customHeight="1" x14ac:dyDescent="0.2">
      <c r="B10" s="44" t="s">
        <v>72</v>
      </c>
      <c r="M10" s="58"/>
    </row>
    <row r="11" spans="2:13" ht="14.1" customHeight="1" x14ac:dyDescent="0.2">
      <c r="B11" s="101" t="s">
        <v>73</v>
      </c>
      <c r="L11" s="108"/>
      <c r="M11" s="58"/>
    </row>
    <row r="12" spans="2:13" ht="14.1" customHeight="1" x14ac:dyDescent="0.2">
      <c r="B12" s="102" t="s">
        <v>74</v>
      </c>
      <c r="C12" s="88">
        <v>28398000000</v>
      </c>
      <c r="E12" s="88">
        <v>29478000000</v>
      </c>
      <c r="G12" s="88">
        <v>29962000000</v>
      </c>
      <c r="I12" s="88">
        <v>28550000000</v>
      </c>
      <c r="K12" s="88">
        <v>27616000000</v>
      </c>
      <c r="M12" s="58"/>
    </row>
    <row r="13" spans="2:13" ht="14.1" customHeight="1" x14ac:dyDescent="0.2">
      <c r="B13" s="102" t="s">
        <v>75</v>
      </c>
      <c r="C13" s="25">
        <v>839000000</v>
      </c>
      <c r="E13" s="25">
        <v>934000000</v>
      </c>
      <c r="G13" s="25">
        <v>1028000000</v>
      </c>
      <c r="I13" s="25">
        <v>870000000</v>
      </c>
      <c r="K13" s="25">
        <v>882000000</v>
      </c>
      <c r="L13" s="108"/>
      <c r="M13" s="58"/>
    </row>
    <row r="14" spans="2:13" ht="14.1" customHeight="1" x14ac:dyDescent="0.2">
      <c r="B14" s="102" t="s">
        <v>76</v>
      </c>
      <c r="C14" s="25">
        <v>119000000</v>
      </c>
      <c r="E14" s="25">
        <v>139000000</v>
      </c>
      <c r="G14" s="25">
        <v>143000000</v>
      </c>
      <c r="I14" s="25">
        <v>156000000</v>
      </c>
      <c r="K14" s="25">
        <v>176000000</v>
      </c>
      <c r="M14" s="58"/>
    </row>
    <row r="15" spans="2:13" ht="14.1" customHeight="1" x14ac:dyDescent="0.2">
      <c r="B15" s="102" t="s">
        <v>77</v>
      </c>
      <c r="C15" s="25">
        <v>145000000</v>
      </c>
      <c r="E15" s="25">
        <v>487000000</v>
      </c>
      <c r="G15" s="25">
        <v>816000000</v>
      </c>
      <c r="I15" s="25">
        <v>581000000</v>
      </c>
      <c r="K15" s="25">
        <v>691000000</v>
      </c>
      <c r="L15" s="108"/>
      <c r="M15" s="58"/>
    </row>
    <row r="16" spans="2:13" ht="14.1" customHeight="1" x14ac:dyDescent="0.2">
      <c r="B16" s="102" t="s">
        <v>78</v>
      </c>
      <c r="C16" s="25">
        <v>4437000000</v>
      </c>
      <c r="E16" s="25">
        <v>4217000000</v>
      </c>
      <c r="G16" s="25">
        <v>3749000000</v>
      </c>
      <c r="I16" s="25">
        <v>3484000000</v>
      </c>
      <c r="K16" s="25">
        <v>2794000000</v>
      </c>
      <c r="M16" s="58"/>
    </row>
    <row r="17" spans="1:24" ht="14.1" customHeight="1" x14ac:dyDescent="0.2">
      <c r="B17" s="102" t="s">
        <v>79</v>
      </c>
      <c r="C17" s="25">
        <v>2668000000</v>
      </c>
      <c r="E17" s="25">
        <v>2696000000</v>
      </c>
      <c r="G17" s="25">
        <v>2350000000</v>
      </c>
      <c r="I17" s="25">
        <v>2022000000</v>
      </c>
      <c r="K17" s="25">
        <v>1667000000</v>
      </c>
      <c r="L17" s="108"/>
      <c r="M17" s="58"/>
    </row>
    <row r="18" spans="1:24" ht="14.1" customHeight="1" x14ac:dyDescent="0.2">
      <c r="B18" s="102" t="s">
        <v>80</v>
      </c>
      <c r="C18" s="25">
        <v>528000000</v>
      </c>
      <c r="E18" s="25">
        <v>510000000</v>
      </c>
      <c r="G18" s="25">
        <v>489000000</v>
      </c>
      <c r="I18" s="25">
        <v>454000000</v>
      </c>
      <c r="K18" s="25">
        <v>448000000</v>
      </c>
      <c r="M18" s="58"/>
    </row>
    <row r="19" spans="1:24" ht="14.1" customHeight="1" x14ac:dyDescent="0.2">
      <c r="B19" s="102" t="s">
        <v>81</v>
      </c>
      <c r="C19" s="48">
        <v>823000000</v>
      </c>
      <c r="E19" s="48">
        <v>387000000</v>
      </c>
      <c r="G19" s="48">
        <v>373000000</v>
      </c>
      <c r="I19" s="48">
        <v>258000000</v>
      </c>
      <c r="K19" s="48">
        <v>356000000</v>
      </c>
      <c r="L19" s="108"/>
      <c r="M19" s="58"/>
    </row>
    <row r="20" spans="1:24" ht="14.1" customHeight="1" x14ac:dyDescent="0.2">
      <c r="B20" s="103" t="s">
        <v>82</v>
      </c>
      <c r="C20" s="91">
        <v>37957000000</v>
      </c>
      <c r="E20" s="91">
        <v>38848000000</v>
      </c>
      <c r="G20" s="91">
        <v>38910000000</v>
      </c>
      <c r="I20" s="91">
        <v>36375000000</v>
      </c>
      <c r="K20" s="91">
        <v>34630000000</v>
      </c>
      <c r="M20" s="58"/>
    </row>
    <row r="21" spans="1:24" ht="14.1" customHeight="1" x14ac:dyDescent="0.2">
      <c r="B21" s="101" t="s">
        <v>83</v>
      </c>
      <c r="C21" s="50">
        <v>992000000</v>
      </c>
      <c r="E21" s="50">
        <v>1168000000</v>
      </c>
      <c r="G21" s="50">
        <v>1533000000</v>
      </c>
      <c r="I21" s="50">
        <v>2320000000</v>
      </c>
      <c r="K21" s="50">
        <v>1016000000</v>
      </c>
      <c r="L21" s="108"/>
      <c r="M21" s="58"/>
    </row>
    <row r="22" spans="1:24" ht="14.1" customHeight="1" x14ac:dyDescent="0.2">
      <c r="B22" s="101" t="s">
        <v>84</v>
      </c>
      <c r="C22" s="25">
        <v>3000000</v>
      </c>
      <c r="E22" s="25">
        <v>3000000</v>
      </c>
      <c r="G22" s="25">
        <v>3000000</v>
      </c>
      <c r="I22" s="25">
        <v>11000000</v>
      </c>
      <c r="K22" s="25">
        <v>11000000</v>
      </c>
      <c r="M22" s="58"/>
    </row>
    <row r="23" spans="1:24" ht="14.1" hidden="1" customHeight="1" x14ac:dyDescent="0.2">
      <c r="B23" s="101" t="s">
        <v>85</v>
      </c>
      <c r="C23" s="25">
        <v>0</v>
      </c>
      <c r="E23" s="25">
        <v>0</v>
      </c>
      <c r="G23" s="25">
        <v>0</v>
      </c>
      <c r="I23" s="25">
        <v>0</v>
      </c>
      <c r="K23" s="25">
        <v>0</v>
      </c>
      <c r="L23" s="108"/>
      <c r="M23" s="58"/>
    </row>
    <row r="24" spans="1:24" ht="14.1" customHeight="1" x14ac:dyDescent="0.2">
      <c r="B24" s="101" t="s">
        <v>86</v>
      </c>
      <c r="C24" s="25">
        <v>4215000000</v>
      </c>
      <c r="E24" s="25">
        <v>3801000000</v>
      </c>
      <c r="G24" s="25">
        <v>3610000000</v>
      </c>
      <c r="I24" s="25">
        <v>3492000000</v>
      </c>
      <c r="K24" s="25">
        <v>3297000000</v>
      </c>
      <c r="L24" s="108"/>
      <c r="M24" s="58"/>
    </row>
    <row r="25" spans="1:24" ht="14.1" customHeight="1" x14ac:dyDescent="0.2">
      <c r="B25" s="101" t="s">
        <v>87</v>
      </c>
      <c r="C25" s="25">
        <v>1756000000</v>
      </c>
      <c r="E25" s="25">
        <v>1756000000</v>
      </c>
      <c r="G25" s="25">
        <v>1756000000</v>
      </c>
      <c r="I25" s="25">
        <v>1756000000</v>
      </c>
      <c r="K25" s="25">
        <v>1756000000</v>
      </c>
      <c r="L25" s="109"/>
      <c r="M25" s="58"/>
    </row>
    <row r="26" spans="1:24" ht="14.1" customHeight="1" x14ac:dyDescent="0.2">
      <c r="B26" s="101" t="s">
        <v>88</v>
      </c>
      <c r="C26" s="92">
        <v>1000000000</v>
      </c>
      <c r="E26" s="25">
        <v>625000000</v>
      </c>
      <c r="G26" s="25">
        <v>613000000</v>
      </c>
      <c r="I26" s="25">
        <v>662000000</v>
      </c>
      <c r="K26" s="25">
        <v>415000000</v>
      </c>
      <c r="L26" s="108"/>
      <c r="M26" s="58"/>
    </row>
    <row r="27" spans="1:24" ht="14.1" customHeight="1" x14ac:dyDescent="0.2">
      <c r="B27" s="101" t="s">
        <v>89</v>
      </c>
      <c r="C27" s="25">
        <v>9000000</v>
      </c>
      <c r="E27" s="25">
        <v>9000000</v>
      </c>
      <c r="G27" s="25">
        <v>8000000</v>
      </c>
      <c r="I27" s="25">
        <v>8000000</v>
      </c>
      <c r="K27" s="25">
        <v>8000000</v>
      </c>
      <c r="L27" s="109"/>
      <c r="M27" s="58"/>
    </row>
    <row r="28" spans="1:24" ht="14.1" customHeight="1" x14ac:dyDescent="0.2">
      <c r="B28" s="101" t="s">
        <v>90</v>
      </c>
      <c r="C28" s="25">
        <v>3143000000</v>
      </c>
      <c r="E28" s="25">
        <v>2699000000</v>
      </c>
      <c r="G28" s="25">
        <v>2234000000</v>
      </c>
      <c r="I28" s="25">
        <v>2086000000</v>
      </c>
      <c r="K28" s="25">
        <v>2060000000</v>
      </c>
      <c r="L28" s="108"/>
      <c r="M28" s="58"/>
    </row>
    <row r="29" spans="1:24" ht="14.1" customHeight="1" x14ac:dyDescent="0.2">
      <c r="B29" s="101" t="s">
        <v>91</v>
      </c>
      <c r="C29" s="25">
        <v>14000000</v>
      </c>
      <c r="E29" s="25">
        <v>14000000</v>
      </c>
      <c r="G29" s="25">
        <v>13000000</v>
      </c>
      <c r="I29" s="25">
        <v>13000000</v>
      </c>
      <c r="K29" s="25">
        <v>13000000</v>
      </c>
      <c r="L29" s="109"/>
      <c r="M29" s="58"/>
    </row>
    <row r="30" spans="1:24" ht="14.1" customHeight="1" x14ac:dyDescent="0.2">
      <c r="A30" s="110"/>
      <c r="B30" s="101" t="s">
        <v>92</v>
      </c>
      <c r="C30" s="92">
        <v>64000000</v>
      </c>
      <c r="E30" s="25">
        <v>46000000</v>
      </c>
      <c r="G30" s="25">
        <v>50000000</v>
      </c>
      <c r="I30" s="25">
        <v>0</v>
      </c>
      <c r="K30" s="25">
        <v>0</v>
      </c>
      <c r="L30" s="108"/>
      <c r="M30" s="111"/>
      <c r="N30" s="112"/>
      <c r="O30" s="112"/>
      <c r="P30" s="112"/>
      <c r="Q30" s="112"/>
      <c r="R30" s="112"/>
      <c r="S30" s="112"/>
      <c r="T30" s="112"/>
      <c r="U30" s="112"/>
      <c r="V30" s="112"/>
      <c r="W30" s="112"/>
      <c r="X30" s="112"/>
    </row>
    <row r="31" spans="1:24" ht="14.1" customHeight="1" x14ac:dyDescent="0.2">
      <c r="A31" s="110"/>
      <c r="B31" s="101" t="s">
        <v>93</v>
      </c>
      <c r="C31" s="48">
        <v>473000000</v>
      </c>
      <c r="E31" s="48">
        <v>142000000</v>
      </c>
      <c r="G31" s="48">
        <v>0</v>
      </c>
      <c r="I31" s="48">
        <v>0</v>
      </c>
      <c r="K31" s="48">
        <v>51000000</v>
      </c>
      <c r="L31" s="109"/>
      <c r="M31" s="111"/>
      <c r="N31" s="112"/>
      <c r="O31" s="112"/>
      <c r="P31" s="112"/>
      <c r="Q31" s="112"/>
      <c r="R31" s="112"/>
      <c r="S31" s="112"/>
      <c r="T31" s="112"/>
      <c r="U31" s="112"/>
      <c r="V31" s="112"/>
      <c r="W31" s="112"/>
      <c r="X31" s="112"/>
    </row>
    <row r="32" spans="1:24" ht="14.1" customHeight="1" x14ac:dyDescent="0.2">
      <c r="A32" s="113"/>
      <c r="B32" s="104" t="s">
        <v>94</v>
      </c>
      <c r="C32" s="105">
        <v>49626000000</v>
      </c>
      <c r="E32" s="105">
        <v>49111000000</v>
      </c>
      <c r="G32" s="105">
        <v>48730000000</v>
      </c>
      <c r="I32" s="105">
        <v>46723000000</v>
      </c>
      <c r="K32" s="105">
        <v>43257000000</v>
      </c>
      <c r="L32" s="109"/>
      <c r="M32" s="111"/>
      <c r="N32" s="112"/>
      <c r="O32" s="112"/>
      <c r="P32" s="112"/>
      <c r="Q32" s="112"/>
      <c r="R32" s="112"/>
      <c r="S32" s="112"/>
      <c r="T32" s="112"/>
      <c r="U32" s="112"/>
      <c r="V32" s="112"/>
      <c r="W32" s="112"/>
      <c r="X32" s="112"/>
    </row>
    <row r="33" spans="1:24" ht="14.1" customHeight="1" x14ac:dyDescent="0.2">
      <c r="A33" s="109"/>
      <c r="B33" s="58"/>
      <c r="C33" s="114"/>
      <c r="E33" s="114"/>
      <c r="G33" s="114"/>
      <c r="I33" s="114"/>
      <c r="K33" s="114"/>
      <c r="L33" s="109"/>
      <c r="M33" s="111"/>
      <c r="N33" s="112"/>
      <c r="O33" s="112"/>
      <c r="P33" s="112"/>
      <c r="Q33" s="112"/>
      <c r="R33" s="112"/>
      <c r="S33" s="112"/>
      <c r="T33" s="112"/>
      <c r="U33" s="112"/>
      <c r="V33" s="112"/>
      <c r="W33" s="112"/>
      <c r="X33" s="112"/>
    </row>
    <row r="34" spans="1:24" ht="14.1" customHeight="1" x14ac:dyDescent="0.2">
      <c r="B34" s="44" t="s">
        <v>95</v>
      </c>
      <c r="M34" s="58"/>
    </row>
    <row r="35" spans="1:24" ht="14.1" customHeight="1" x14ac:dyDescent="0.2">
      <c r="B35" s="101" t="s">
        <v>375</v>
      </c>
      <c r="C35" s="25">
        <v>37707000000</v>
      </c>
      <c r="E35" s="25">
        <v>36237000000</v>
      </c>
      <c r="G35" s="25">
        <v>35525000000</v>
      </c>
      <c r="I35" s="25">
        <v>33988000000</v>
      </c>
      <c r="K35" s="25">
        <v>32166000000</v>
      </c>
      <c r="L35" s="108"/>
      <c r="M35" s="58"/>
    </row>
    <row r="36" spans="1:24" ht="14.1" customHeight="1" x14ac:dyDescent="0.2">
      <c r="B36" s="101" t="s">
        <v>96</v>
      </c>
      <c r="C36" s="25">
        <v>5177000000</v>
      </c>
      <c r="E36" s="25">
        <v>5217000000</v>
      </c>
      <c r="G36" s="25">
        <v>4732000000</v>
      </c>
      <c r="I36" s="25">
        <v>3985000000</v>
      </c>
      <c r="K36" s="25">
        <v>3670000000</v>
      </c>
      <c r="M36" s="58"/>
    </row>
    <row r="37" spans="1:24" ht="14.1" customHeight="1" x14ac:dyDescent="0.2">
      <c r="B37" s="101" t="s">
        <v>97</v>
      </c>
      <c r="C37" s="25">
        <v>1384000000</v>
      </c>
      <c r="E37" s="25">
        <v>1536000000</v>
      </c>
      <c r="G37" s="25">
        <v>1297000000</v>
      </c>
      <c r="I37" s="25">
        <v>1670000000</v>
      </c>
      <c r="K37" s="25">
        <v>1276000000</v>
      </c>
      <c r="L37" s="108"/>
      <c r="M37" s="58"/>
    </row>
    <row r="38" spans="1:24" ht="14.1" customHeight="1" x14ac:dyDescent="0.2">
      <c r="B38" s="101" t="s">
        <v>98</v>
      </c>
      <c r="C38" s="25">
        <v>0</v>
      </c>
      <c r="E38" s="25">
        <v>0</v>
      </c>
      <c r="G38" s="25">
        <v>0</v>
      </c>
      <c r="I38" s="25">
        <v>3000000</v>
      </c>
      <c r="K38" s="25">
        <v>17000000</v>
      </c>
      <c r="M38" s="58"/>
    </row>
    <row r="39" spans="1:24" ht="14.1" customHeight="1" x14ac:dyDescent="0.2">
      <c r="A39" s="109"/>
      <c r="B39" s="101" t="s">
        <v>99</v>
      </c>
      <c r="C39" s="25">
        <v>0</v>
      </c>
      <c r="E39" s="25">
        <v>0</v>
      </c>
      <c r="G39" s="25">
        <v>24000000</v>
      </c>
      <c r="I39" s="25">
        <v>9000000</v>
      </c>
      <c r="K39" s="25">
        <v>0</v>
      </c>
      <c r="L39" s="108"/>
      <c r="M39" s="111"/>
      <c r="N39" s="112"/>
      <c r="O39" s="112"/>
      <c r="P39" s="112"/>
      <c r="Q39" s="112"/>
      <c r="R39" s="112"/>
      <c r="S39" s="112"/>
      <c r="T39" s="112"/>
      <c r="U39" s="112"/>
      <c r="V39" s="112"/>
      <c r="W39" s="112"/>
      <c r="X39" s="112"/>
    </row>
    <row r="40" spans="1:24" ht="14.1" customHeight="1" x14ac:dyDescent="0.2">
      <c r="A40" s="109"/>
      <c r="B40" s="101" t="s">
        <v>100</v>
      </c>
      <c r="C40" s="25">
        <v>573000000</v>
      </c>
      <c r="E40" s="25">
        <v>975000000</v>
      </c>
      <c r="G40" s="25">
        <v>977000000</v>
      </c>
      <c r="I40" s="25">
        <v>979000000</v>
      </c>
      <c r="K40" s="25">
        <v>589000000</v>
      </c>
      <c r="L40" s="108"/>
      <c r="M40" s="111"/>
      <c r="N40" s="112"/>
      <c r="O40" s="112"/>
      <c r="P40" s="112"/>
      <c r="Q40" s="112"/>
      <c r="R40" s="112"/>
      <c r="S40" s="112"/>
      <c r="T40" s="112"/>
      <c r="U40" s="112"/>
      <c r="V40" s="112"/>
      <c r="W40" s="112"/>
      <c r="X40" s="112"/>
    </row>
    <row r="41" spans="1:24" ht="14.1" customHeight="1" x14ac:dyDescent="0.2">
      <c r="A41" s="109"/>
      <c r="B41" s="101" t="s">
        <v>101</v>
      </c>
      <c r="C41" s="25">
        <v>2277000000</v>
      </c>
      <c r="E41" s="25">
        <v>1852000000</v>
      </c>
      <c r="G41" s="25">
        <v>1676000000</v>
      </c>
      <c r="I41" s="25">
        <v>1508000000</v>
      </c>
      <c r="K41" s="25">
        <v>1271000000</v>
      </c>
      <c r="L41" s="109"/>
      <c r="M41" s="111"/>
      <c r="N41" s="112"/>
      <c r="O41" s="112"/>
      <c r="P41" s="112"/>
      <c r="Q41" s="112"/>
      <c r="R41" s="112"/>
      <c r="S41" s="112"/>
      <c r="T41" s="112"/>
      <c r="U41" s="112"/>
      <c r="V41" s="112"/>
      <c r="W41" s="112"/>
      <c r="X41" s="112"/>
    </row>
    <row r="42" spans="1:24" ht="14.1" customHeight="1" x14ac:dyDescent="0.2">
      <c r="A42" s="109"/>
      <c r="B42" s="101" t="s">
        <v>102</v>
      </c>
      <c r="C42" s="25">
        <v>14000000</v>
      </c>
      <c r="E42" s="25">
        <v>14000000</v>
      </c>
      <c r="G42" s="25">
        <v>14000000</v>
      </c>
      <c r="I42" s="25">
        <v>14000000</v>
      </c>
      <c r="K42" s="25">
        <v>14000000</v>
      </c>
      <c r="L42" s="108"/>
      <c r="M42" s="111"/>
      <c r="N42" s="112"/>
      <c r="O42" s="112"/>
      <c r="P42" s="112"/>
      <c r="Q42" s="112"/>
      <c r="R42" s="112"/>
      <c r="S42" s="112"/>
      <c r="T42" s="112"/>
      <c r="U42" s="112"/>
      <c r="V42" s="112"/>
      <c r="W42" s="112"/>
      <c r="X42" s="112"/>
    </row>
    <row r="43" spans="1:24" ht="14.1" hidden="1" customHeight="1" x14ac:dyDescent="0.2">
      <c r="A43" s="109"/>
      <c r="B43" s="101" t="s">
        <v>103</v>
      </c>
      <c r="E43" s="48">
        <v>0</v>
      </c>
      <c r="G43" s="48">
        <v>0</v>
      </c>
      <c r="I43" s="48">
        <v>0</v>
      </c>
      <c r="K43" s="48">
        <v>0</v>
      </c>
      <c r="L43" s="109"/>
      <c r="M43" s="111"/>
      <c r="N43" s="112"/>
      <c r="O43" s="112"/>
      <c r="P43" s="112"/>
      <c r="Q43" s="112"/>
      <c r="R43" s="112"/>
      <c r="S43" s="112"/>
      <c r="T43" s="112"/>
      <c r="U43" s="112"/>
      <c r="V43" s="112"/>
      <c r="W43" s="112"/>
      <c r="X43" s="112"/>
    </row>
    <row r="44" spans="1:24" ht="14.1" customHeight="1" x14ac:dyDescent="0.2">
      <c r="A44" s="109"/>
      <c r="B44" s="104" t="s">
        <v>104</v>
      </c>
      <c r="C44" s="91">
        <v>47132000000</v>
      </c>
      <c r="E44" s="91">
        <v>45831000000</v>
      </c>
      <c r="G44" s="91">
        <v>44245000000</v>
      </c>
      <c r="I44" s="91">
        <v>42156000000</v>
      </c>
      <c r="K44" s="91">
        <v>39003000000</v>
      </c>
      <c r="L44" s="108"/>
      <c r="M44" s="111"/>
      <c r="N44" s="112"/>
      <c r="O44" s="112"/>
      <c r="P44" s="112"/>
      <c r="Q44" s="112"/>
      <c r="R44" s="112"/>
      <c r="S44" s="112"/>
      <c r="T44" s="112"/>
      <c r="U44" s="112"/>
      <c r="V44" s="112"/>
      <c r="W44" s="112"/>
      <c r="X44" s="112"/>
    </row>
    <row r="45" spans="1:24" ht="14.1" customHeight="1" x14ac:dyDescent="0.2">
      <c r="A45" s="109"/>
      <c r="B45" s="101"/>
      <c r="C45" s="115"/>
      <c r="E45" s="115"/>
      <c r="G45" s="115"/>
      <c r="I45" s="115"/>
      <c r="K45" s="115"/>
      <c r="L45" s="109"/>
      <c r="M45" s="111"/>
      <c r="N45" s="112"/>
      <c r="O45" s="112"/>
      <c r="P45" s="112"/>
      <c r="Q45" s="112"/>
      <c r="R45" s="112"/>
      <c r="S45" s="112"/>
      <c r="T45" s="112"/>
      <c r="U45" s="112"/>
      <c r="V45" s="112"/>
      <c r="W45" s="112"/>
      <c r="X45" s="112"/>
    </row>
    <row r="46" spans="1:24" ht="14.1" customHeight="1" x14ac:dyDescent="0.2">
      <c r="A46" s="109"/>
      <c r="B46" s="44" t="s">
        <v>105</v>
      </c>
      <c r="L46" s="108"/>
      <c r="M46" s="111"/>
      <c r="N46" s="112"/>
      <c r="O46" s="112"/>
      <c r="P46" s="112"/>
      <c r="Q46" s="112"/>
      <c r="R46" s="112"/>
      <c r="S46" s="112"/>
      <c r="T46" s="112"/>
      <c r="U46" s="112"/>
      <c r="V46" s="112"/>
      <c r="W46" s="112"/>
      <c r="X46" s="112"/>
    </row>
    <row r="47" spans="1:24" ht="14.1" hidden="1" customHeight="1" x14ac:dyDescent="0.2">
      <c r="A47" s="109"/>
      <c r="B47" s="102" t="s">
        <v>106</v>
      </c>
      <c r="E47" s="25">
        <v>0</v>
      </c>
      <c r="G47" s="25">
        <v>0</v>
      </c>
      <c r="I47" s="25">
        <v>0</v>
      </c>
      <c r="K47" s="25">
        <v>0</v>
      </c>
      <c r="L47" s="109"/>
      <c r="M47" s="111"/>
      <c r="N47" s="112"/>
      <c r="O47" s="112"/>
      <c r="P47" s="112"/>
      <c r="Q47" s="112"/>
      <c r="R47" s="112"/>
      <c r="S47" s="112"/>
      <c r="T47" s="112"/>
      <c r="U47" s="112"/>
      <c r="V47" s="112"/>
      <c r="W47" s="112"/>
      <c r="X47" s="112"/>
    </row>
    <row r="48" spans="1:24" ht="14.1" hidden="1" customHeight="1" x14ac:dyDescent="0.2">
      <c r="A48" s="109"/>
      <c r="B48" s="102" t="s">
        <v>107</v>
      </c>
      <c r="E48" s="25">
        <v>0</v>
      </c>
      <c r="G48" s="25">
        <v>0</v>
      </c>
      <c r="I48" s="25">
        <v>0</v>
      </c>
      <c r="K48" s="25">
        <v>0</v>
      </c>
      <c r="L48" s="109"/>
      <c r="M48" s="111"/>
      <c r="N48" s="112"/>
      <c r="O48" s="112"/>
      <c r="P48" s="112"/>
      <c r="Q48" s="112"/>
      <c r="R48" s="112"/>
      <c r="S48" s="112"/>
      <c r="T48" s="112"/>
      <c r="U48" s="112"/>
      <c r="V48" s="112"/>
      <c r="W48" s="112"/>
      <c r="X48" s="112"/>
    </row>
    <row r="49" spans="1:24" ht="14.1" customHeight="1" x14ac:dyDescent="0.2">
      <c r="A49" s="109"/>
      <c r="B49" s="102" t="s">
        <v>108</v>
      </c>
      <c r="C49" s="25">
        <v>3156000000</v>
      </c>
      <c r="E49" s="25">
        <v>2753000000</v>
      </c>
      <c r="G49" s="25">
        <v>2750000000</v>
      </c>
      <c r="I49" s="25">
        <v>2748000000</v>
      </c>
      <c r="K49" s="25">
        <v>2746000000</v>
      </c>
      <c r="L49" s="109"/>
      <c r="M49" s="111"/>
      <c r="N49" s="112"/>
      <c r="O49" s="112"/>
      <c r="P49" s="112"/>
      <c r="Q49" s="112"/>
      <c r="R49" s="112"/>
      <c r="S49" s="112"/>
      <c r="T49" s="112"/>
      <c r="U49" s="112"/>
      <c r="V49" s="112"/>
      <c r="W49" s="112"/>
      <c r="X49" s="112"/>
    </row>
    <row r="50" spans="1:24" ht="14.1" customHeight="1" x14ac:dyDescent="0.2">
      <c r="A50" s="109"/>
      <c r="B50" s="102" t="s">
        <v>109</v>
      </c>
      <c r="C50" s="25">
        <v>1468000000</v>
      </c>
      <c r="E50" s="25">
        <v>1238000000</v>
      </c>
      <c r="G50" s="25">
        <v>1001000000</v>
      </c>
      <c r="I50" s="25">
        <v>880000000</v>
      </c>
      <c r="K50" s="25">
        <v>507000000</v>
      </c>
      <c r="L50" s="108"/>
      <c r="M50" s="111"/>
      <c r="N50" s="112"/>
      <c r="O50" s="112"/>
      <c r="P50" s="112"/>
      <c r="Q50" s="112"/>
      <c r="R50" s="112"/>
      <c r="S50" s="112"/>
      <c r="T50" s="112"/>
      <c r="U50" s="112"/>
      <c r="V50" s="112"/>
      <c r="W50" s="112"/>
      <c r="X50" s="112"/>
    </row>
    <row r="51" spans="1:24" ht="14.1" customHeight="1" x14ac:dyDescent="0.2">
      <c r="A51" s="109"/>
      <c r="B51" s="102" t="s">
        <v>110</v>
      </c>
      <c r="C51" s="25">
        <v>-2130000000</v>
      </c>
      <c r="E51" s="25">
        <v>-711000000</v>
      </c>
      <c r="G51" s="25">
        <v>734000000</v>
      </c>
      <c r="I51" s="25">
        <v>939000000</v>
      </c>
      <c r="K51" s="25">
        <v>1001000000</v>
      </c>
      <c r="L51" s="109"/>
      <c r="M51" s="111"/>
      <c r="N51" s="112"/>
      <c r="O51" s="112"/>
      <c r="P51" s="112"/>
      <c r="Q51" s="112"/>
      <c r="R51" s="112"/>
      <c r="S51" s="112"/>
      <c r="T51" s="112"/>
      <c r="U51" s="112"/>
      <c r="V51" s="112"/>
      <c r="W51" s="112"/>
      <c r="X51" s="112"/>
    </row>
    <row r="52" spans="1:24" ht="14.1" hidden="1" customHeight="1" x14ac:dyDescent="0.2">
      <c r="A52" s="109"/>
      <c r="B52" s="106" t="s">
        <v>111</v>
      </c>
      <c r="C52" s="48">
        <v>0</v>
      </c>
      <c r="E52" s="48">
        <v>0</v>
      </c>
      <c r="G52" s="48">
        <v>0</v>
      </c>
      <c r="I52" s="48">
        <v>0</v>
      </c>
      <c r="K52" s="48">
        <v>0</v>
      </c>
      <c r="L52" s="108"/>
      <c r="M52" s="111"/>
      <c r="N52" s="112"/>
      <c r="O52" s="112"/>
      <c r="P52" s="112"/>
      <c r="Q52" s="112"/>
      <c r="R52" s="112"/>
      <c r="S52" s="112"/>
      <c r="T52" s="112"/>
      <c r="U52" s="112"/>
      <c r="V52" s="112"/>
      <c r="W52" s="112"/>
      <c r="X52" s="112"/>
    </row>
    <row r="53" spans="1:24" ht="14.1" customHeight="1" x14ac:dyDescent="0.2">
      <c r="A53" s="109"/>
      <c r="B53" s="104" t="s">
        <v>112</v>
      </c>
      <c r="C53" s="50">
        <v>2494000000</v>
      </c>
      <c r="E53" s="50">
        <v>3280000000</v>
      </c>
      <c r="G53" s="50">
        <v>4485000000</v>
      </c>
      <c r="I53" s="50">
        <v>4567000000</v>
      </c>
      <c r="K53" s="50">
        <v>4254000000</v>
      </c>
      <c r="L53" s="108"/>
      <c r="M53" s="111"/>
      <c r="N53" s="112"/>
      <c r="O53" s="112"/>
      <c r="P53" s="112"/>
      <c r="Q53" s="112"/>
      <c r="R53" s="112"/>
      <c r="S53" s="112"/>
      <c r="T53" s="112"/>
      <c r="U53" s="112"/>
      <c r="V53" s="112"/>
      <c r="W53" s="112"/>
      <c r="X53" s="112"/>
    </row>
    <row r="54" spans="1:24" ht="14.1" customHeight="1" thickBot="1" x14ac:dyDescent="0.25">
      <c r="A54" s="109"/>
      <c r="B54" s="107" t="s">
        <v>113</v>
      </c>
      <c r="C54" s="307">
        <v>49626000000</v>
      </c>
      <c r="D54" s="308"/>
      <c r="E54" s="307">
        <v>49111000000</v>
      </c>
      <c r="F54" s="308"/>
      <c r="G54" s="307">
        <v>48730000000</v>
      </c>
      <c r="H54" s="308"/>
      <c r="I54" s="307">
        <v>46723000000</v>
      </c>
      <c r="J54" s="308"/>
      <c r="K54" s="307">
        <v>43257000000</v>
      </c>
      <c r="L54" s="116"/>
      <c r="M54" s="111"/>
      <c r="N54" s="112"/>
      <c r="O54" s="112"/>
      <c r="P54" s="112"/>
      <c r="Q54" s="112"/>
      <c r="R54" s="112"/>
      <c r="S54" s="112"/>
      <c r="T54" s="112"/>
      <c r="U54" s="112"/>
      <c r="V54" s="112"/>
      <c r="W54" s="112"/>
      <c r="X54" s="112"/>
    </row>
    <row r="55" spans="1:24" ht="29.25" customHeight="1" thickTop="1" x14ac:dyDescent="0.2">
      <c r="B55" s="512" t="s">
        <v>114</v>
      </c>
      <c r="C55" s="499"/>
      <c r="D55" s="499"/>
      <c r="E55" s="499"/>
      <c r="F55" s="499"/>
      <c r="G55" s="499"/>
      <c r="H55" s="499"/>
      <c r="I55" s="499"/>
      <c r="J55" s="499"/>
      <c r="K55" s="499"/>
    </row>
    <row r="56" spans="1:24" ht="30.75" hidden="1" customHeight="1" x14ac:dyDescent="0.2">
      <c r="B56" s="499"/>
      <c r="C56" s="499"/>
      <c r="D56" s="499"/>
      <c r="E56" s="499"/>
      <c r="F56" s="499"/>
      <c r="G56" s="499"/>
      <c r="H56" s="499"/>
      <c r="I56" s="499"/>
      <c r="J56" s="499"/>
      <c r="K56" s="499"/>
    </row>
    <row r="57" spans="1:24" ht="64.150000000000006" hidden="1" customHeight="1" x14ac:dyDescent="0.2">
      <c r="B57" s="392"/>
      <c r="C57" s="392"/>
      <c r="D57" s="392"/>
      <c r="E57" s="392"/>
      <c r="F57" s="392"/>
      <c r="G57" s="392"/>
      <c r="H57" s="392"/>
      <c r="I57" s="392"/>
      <c r="J57" s="392"/>
      <c r="K57" s="392"/>
    </row>
    <row r="58" spans="1:24" ht="24.2" customHeight="1" x14ac:dyDescent="0.2">
      <c r="B58" s="512" t="s">
        <v>374</v>
      </c>
      <c r="C58" s="499"/>
      <c r="D58" s="499"/>
      <c r="E58" s="499"/>
      <c r="F58" s="499"/>
      <c r="G58" s="499"/>
      <c r="H58" s="499"/>
      <c r="I58" s="499"/>
      <c r="J58" s="499"/>
      <c r="K58" s="499"/>
    </row>
    <row r="59" spans="1:24" ht="10.5" customHeight="1" x14ac:dyDescent="0.2"/>
    <row r="60" spans="1:24" ht="15" customHeight="1" x14ac:dyDescent="0.2">
      <c r="B60" s="511" t="s">
        <v>16</v>
      </c>
      <c r="C60" s="508"/>
      <c r="D60" s="508"/>
      <c r="E60" s="508"/>
      <c r="F60" s="508"/>
      <c r="G60" s="508"/>
      <c r="H60" s="508"/>
      <c r="I60" s="508"/>
      <c r="J60" s="508"/>
      <c r="K60" s="508"/>
    </row>
    <row r="61" spans="1:24" ht="15" customHeight="1" x14ac:dyDescent="0.2"/>
    <row r="62" spans="1:24" ht="22.5" customHeight="1" x14ac:dyDescent="0.2">
      <c r="B62" s="10"/>
      <c r="C62" s="43">
        <v>44742</v>
      </c>
      <c r="D62" s="59"/>
      <c r="E62" s="43">
        <v>44651</v>
      </c>
      <c r="F62" s="77"/>
      <c r="G62" s="43">
        <v>44561</v>
      </c>
      <c r="H62" s="77"/>
      <c r="I62" s="43">
        <v>44469</v>
      </c>
      <c r="J62" s="43"/>
      <c r="K62" s="297">
        <v>44377</v>
      </c>
    </row>
    <row r="63" spans="1:24" ht="15" customHeight="1" x14ac:dyDescent="0.2">
      <c r="B63" s="117" t="s">
        <v>112</v>
      </c>
      <c r="C63" s="16">
        <v>2494000000</v>
      </c>
      <c r="D63" s="62"/>
      <c r="E63" s="16">
        <v>3280000000</v>
      </c>
      <c r="F63" s="62"/>
      <c r="G63" s="16">
        <v>4485000000</v>
      </c>
      <c r="H63" s="62"/>
      <c r="I63" s="16">
        <v>4567000000</v>
      </c>
      <c r="J63" s="62"/>
      <c r="K63" s="303">
        <v>4254000000</v>
      </c>
    </row>
    <row r="64" spans="1:24" ht="15" customHeight="1" x14ac:dyDescent="0.2">
      <c r="B64" s="101" t="s">
        <v>115</v>
      </c>
      <c r="C64" s="94">
        <v>-2130000000</v>
      </c>
      <c r="E64" s="94">
        <v>-711000000</v>
      </c>
      <c r="G64" s="94">
        <v>734000000</v>
      </c>
      <c r="I64" s="94">
        <v>939000000</v>
      </c>
      <c r="K64" s="298">
        <v>1001000000</v>
      </c>
    </row>
    <row r="65" spans="2:11" ht="13.5" thickBot="1" x14ac:dyDescent="0.25">
      <c r="B65" s="117" t="s">
        <v>116</v>
      </c>
      <c r="C65" s="119">
        <v>4624000000</v>
      </c>
      <c r="D65" s="62"/>
      <c r="E65" s="119">
        <v>3991000000</v>
      </c>
      <c r="F65" s="62"/>
      <c r="G65" s="119">
        <v>3751000000</v>
      </c>
      <c r="H65" s="62"/>
      <c r="I65" s="119">
        <v>3628000000</v>
      </c>
      <c r="J65" s="62"/>
      <c r="K65" s="304">
        <v>3253000000</v>
      </c>
    </row>
    <row r="66" spans="2:11" ht="13.5" thickTop="1" x14ac:dyDescent="0.2">
      <c r="B66" s="84"/>
      <c r="C66" s="120"/>
      <c r="E66" s="120"/>
      <c r="G66" s="120"/>
      <c r="I66" s="120"/>
      <c r="K66" s="305"/>
    </row>
    <row r="67" spans="2:11" x14ac:dyDescent="0.2">
      <c r="B67" s="100" t="s">
        <v>117</v>
      </c>
      <c r="C67" s="77"/>
      <c r="D67" s="77"/>
      <c r="E67" s="77"/>
      <c r="F67" s="77"/>
      <c r="G67" s="77"/>
      <c r="H67" s="77"/>
      <c r="I67" s="77"/>
      <c r="J67" s="77"/>
      <c r="K67" s="77"/>
    </row>
    <row r="68" spans="2:11" ht="4.5" customHeight="1" x14ac:dyDescent="0.2"/>
  </sheetData>
  <mergeCells count="8">
    <mergeCell ref="B60:K60"/>
    <mergeCell ref="B58:K58"/>
    <mergeCell ref="B2:L2"/>
    <mergeCell ref="B3:L3"/>
    <mergeCell ref="B4:L4"/>
    <mergeCell ref="B5:K5"/>
    <mergeCell ref="B55:K55"/>
    <mergeCell ref="B56:K56"/>
  </mergeCells>
  <pageMargins left="0.75" right="0.75" top="1" bottom="1" header="0.5" footer="0.5"/>
  <pageSetup scale="56"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W50"/>
  <sheetViews>
    <sheetView showGridLines="0" showRuler="0" view="pageBreakPreview" zoomScale="110" zoomScaleNormal="100" zoomScaleSheetLayoutView="110" workbookViewId="0">
      <selection activeCell="C31" sqref="C31:E31"/>
    </sheetView>
  </sheetViews>
  <sheetFormatPr defaultColWidth="13.7109375" defaultRowHeight="12.75" x14ac:dyDescent="0.2"/>
  <cols>
    <col min="1" max="1" width="3.42578125" customWidth="1"/>
    <col min="2" max="2" width="62.42578125" customWidth="1"/>
    <col min="3" max="3" width="11.140625" bestFit="1" customWidth="1"/>
    <col min="4" max="4" width="0" hidden="1" customWidth="1"/>
    <col min="5" max="5" width="12.140625" bestFit="1" customWidth="1"/>
    <col min="6" max="6" width="0" hidden="1" customWidth="1"/>
    <col min="7" max="7" width="15" bestFit="1" customWidth="1"/>
    <col min="8" max="8" width="0" hidden="1" customWidth="1"/>
    <col min="9" max="9" width="15.5703125" bestFit="1" customWidth="1"/>
    <col min="10" max="10" width="0" hidden="1" customWidth="1"/>
    <col min="11" max="11" width="11.140625" bestFit="1" customWidth="1"/>
    <col min="12" max="15" width="12.28515625" style="296" hidden="1" customWidth="1"/>
    <col min="16" max="16" width="13.7109375" hidden="1" customWidth="1"/>
    <col min="17" max="17" width="12" customWidth="1"/>
    <col min="18" max="18" width="0" hidden="1" customWidth="1"/>
    <col min="19" max="19" width="12.5703125" customWidth="1"/>
    <col min="20" max="20" width="9.7109375" hidden="1" customWidth="1"/>
    <col min="21" max="21" width="0" hidden="1" customWidth="1"/>
    <col min="22" max="22" width="10.140625" hidden="1" customWidth="1"/>
    <col min="23" max="23" width="4.5703125" customWidth="1"/>
  </cols>
  <sheetData>
    <row r="1" spans="2:23" ht="15" customHeight="1" x14ac:dyDescent="0.2"/>
    <row r="2" spans="2:23" x14ac:dyDescent="0.2">
      <c r="B2" s="310" t="s">
        <v>7</v>
      </c>
      <c r="C2" s="311"/>
      <c r="D2" s="311"/>
      <c r="E2" s="311"/>
      <c r="F2" s="311"/>
      <c r="G2" s="311"/>
      <c r="H2" s="311"/>
      <c r="I2" s="311"/>
      <c r="J2" s="311"/>
      <c r="K2" s="311"/>
      <c r="L2" s="314"/>
    </row>
    <row r="3" spans="2:23" x14ac:dyDescent="0.2">
      <c r="B3" s="312" t="s">
        <v>357</v>
      </c>
      <c r="C3" s="313"/>
      <c r="D3" s="313"/>
      <c r="E3" s="313"/>
      <c r="F3" s="313"/>
      <c r="G3" s="313"/>
      <c r="H3" s="313"/>
      <c r="I3" s="313"/>
      <c r="J3" s="313"/>
      <c r="K3" s="313"/>
      <c r="L3" s="315"/>
    </row>
    <row r="4" spans="2:23" x14ac:dyDescent="0.2">
      <c r="B4" s="312" t="s">
        <v>8</v>
      </c>
      <c r="C4" s="313"/>
      <c r="D4" s="313"/>
      <c r="E4" s="313"/>
      <c r="F4" s="313"/>
      <c r="G4" s="313"/>
      <c r="H4" s="313"/>
      <c r="I4" s="313"/>
      <c r="J4" s="313"/>
      <c r="K4" s="313"/>
      <c r="L4" s="315"/>
    </row>
    <row r="5" spans="2:23" ht="15" customHeight="1" x14ac:dyDescent="0.2">
      <c r="B5" s="517" t="s">
        <v>376</v>
      </c>
      <c r="C5" s="517"/>
      <c r="D5" s="517"/>
      <c r="E5" s="517"/>
      <c r="F5" s="517"/>
      <c r="G5" s="517"/>
      <c r="H5" s="517"/>
      <c r="I5" s="517"/>
      <c r="J5" s="517"/>
      <c r="K5" s="517"/>
      <c r="L5" s="517"/>
      <c r="M5" s="517"/>
      <c r="N5" s="517"/>
      <c r="O5" s="517"/>
      <c r="P5" s="517"/>
      <c r="Q5" s="517"/>
      <c r="R5" s="517"/>
      <c r="S5" s="517"/>
    </row>
    <row r="6" spans="2:23" ht="15" customHeight="1" x14ac:dyDescent="0.2"/>
    <row r="7" spans="2:23" ht="20.25" customHeight="1" x14ac:dyDescent="0.2">
      <c r="B7" s="10"/>
      <c r="C7" s="502" t="s">
        <v>44</v>
      </c>
      <c r="D7" s="502"/>
      <c r="E7" s="502"/>
      <c r="F7" s="502"/>
      <c r="G7" s="502"/>
      <c r="H7" s="502"/>
      <c r="I7" s="502"/>
      <c r="J7" s="505"/>
      <c r="K7" s="518"/>
      <c r="L7" s="257"/>
      <c r="M7" s="257"/>
      <c r="N7" s="257"/>
      <c r="O7" s="257"/>
      <c r="P7" s="11"/>
      <c r="Q7" s="502" t="s">
        <v>45</v>
      </c>
      <c r="R7" s="502"/>
      <c r="S7" s="502"/>
      <c r="T7" s="121" t="s">
        <v>118</v>
      </c>
      <c r="U7" s="78"/>
      <c r="V7" s="132"/>
      <c r="W7" s="58"/>
    </row>
    <row r="8" spans="2:23" ht="22.5" customHeight="1" x14ac:dyDescent="0.2">
      <c r="B8" s="71"/>
      <c r="C8" s="43">
        <v>44742</v>
      </c>
      <c r="D8" s="43"/>
      <c r="E8" s="43">
        <v>44651</v>
      </c>
      <c r="F8" s="96"/>
      <c r="G8" s="43">
        <v>44561</v>
      </c>
      <c r="H8" s="96"/>
      <c r="I8" s="43">
        <v>44469</v>
      </c>
      <c r="K8" s="297">
        <v>44377</v>
      </c>
      <c r="L8" s="259"/>
      <c r="M8" s="258"/>
      <c r="N8" s="258"/>
      <c r="O8" s="259"/>
      <c r="P8" s="12"/>
      <c r="Q8" s="43">
        <v>44742</v>
      </c>
      <c r="R8" s="12"/>
      <c r="S8" s="43">
        <v>44377</v>
      </c>
      <c r="T8" s="122">
        <v>44926</v>
      </c>
      <c r="U8" s="97"/>
      <c r="V8" s="123">
        <v>43646</v>
      </c>
      <c r="W8" s="58"/>
    </row>
    <row r="9" spans="2:23" ht="14.1" hidden="1" customHeight="1" x14ac:dyDescent="0.2">
      <c r="B9" s="58"/>
      <c r="C9" s="86" t="s">
        <v>70</v>
      </c>
      <c r="D9" s="11"/>
      <c r="E9" s="86" t="s">
        <v>70</v>
      </c>
      <c r="F9" s="96"/>
      <c r="G9" s="86" t="s">
        <v>70</v>
      </c>
      <c r="H9" s="96"/>
      <c r="I9" s="86" t="s">
        <v>70</v>
      </c>
      <c r="K9" s="321" t="s">
        <v>70</v>
      </c>
      <c r="M9" s="257"/>
      <c r="N9" s="316"/>
      <c r="P9" s="257"/>
      <c r="Q9" s="86" t="s">
        <v>70</v>
      </c>
      <c r="S9" s="86" t="s">
        <v>70</v>
      </c>
      <c r="T9" s="124" t="s">
        <v>70</v>
      </c>
      <c r="V9" s="125" t="s">
        <v>71</v>
      </c>
      <c r="W9" s="58"/>
    </row>
    <row r="10" spans="2:23" ht="15" customHeight="1" x14ac:dyDescent="0.2">
      <c r="B10" s="129" t="s">
        <v>119</v>
      </c>
      <c r="C10" s="115"/>
      <c r="D10" s="115"/>
      <c r="E10" s="115"/>
      <c r="F10" s="115"/>
      <c r="G10" s="115"/>
      <c r="H10" s="115"/>
      <c r="I10" s="115"/>
      <c r="K10" s="322"/>
      <c r="M10" s="260"/>
      <c r="N10" s="260"/>
      <c r="P10" s="260"/>
      <c r="Q10" s="115"/>
      <c r="S10" s="115"/>
      <c r="V10" s="133"/>
      <c r="W10" s="58"/>
    </row>
    <row r="11" spans="2:23" ht="15" customHeight="1" x14ac:dyDescent="0.2">
      <c r="B11" s="106" t="s">
        <v>120</v>
      </c>
      <c r="C11" s="88">
        <v>68000000</v>
      </c>
      <c r="E11" s="88">
        <v>594000000</v>
      </c>
      <c r="G11" s="88">
        <v>838000000</v>
      </c>
      <c r="I11" s="88">
        <v>431000000</v>
      </c>
      <c r="K11" s="323">
        <v>62000000</v>
      </c>
      <c r="M11" s="306"/>
      <c r="N11" s="317"/>
      <c r="P11" s="306"/>
      <c r="Q11" s="88">
        <v>662000000</v>
      </c>
      <c r="S11" s="88">
        <v>126000000</v>
      </c>
      <c r="T11" s="88">
        <v>662000000</v>
      </c>
      <c r="V11" s="89">
        <v>45000000</v>
      </c>
      <c r="W11" s="58"/>
    </row>
    <row r="12" spans="2:23" ht="15" hidden="1" customHeight="1" x14ac:dyDescent="0.2">
      <c r="B12" s="106" t="s">
        <v>121</v>
      </c>
      <c r="K12" s="266"/>
      <c r="M12" s="306"/>
      <c r="P12" s="306"/>
      <c r="S12" s="126"/>
      <c r="V12" s="24">
        <v>37000000</v>
      </c>
      <c r="W12" s="58"/>
    </row>
    <row r="13" spans="2:23" ht="15" customHeight="1" x14ac:dyDescent="0.2">
      <c r="B13" s="106" t="s">
        <v>122</v>
      </c>
      <c r="C13" s="25">
        <v>425000000</v>
      </c>
      <c r="E13" s="25">
        <v>451000000</v>
      </c>
      <c r="G13" s="25">
        <v>511000000</v>
      </c>
      <c r="I13" s="25">
        <v>481000000</v>
      </c>
      <c r="K13" s="269">
        <v>487000000</v>
      </c>
      <c r="M13" s="306"/>
      <c r="N13" s="318"/>
      <c r="P13" s="306"/>
      <c r="Q13" s="25">
        <v>876000000</v>
      </c>
      <c r="S13" s="25">
        <v>860000000</v>
      </c>
      <c r="T13" s="25">
        <v>876000000</v>
      </c>
      <c r="V13" s="24">
        <v>315000000</v>
      </c>
      <c r="W13" s="58"/>
    </row>
    <row r="14" spans="2:23" ht="15" customHeight="1" x14ac:dyDescent="0.2">
      <c r="B14" s="106" t="s">
        <v>123</v>
      </c>
      <c r="C14" s="25">
        <v>-426000000</v>
      </c>
      <c r="E14" s="25">
        <v>-297000000</v>
      </c>
      <c r="G14" s="25">
        <v>345000000</v>
      </c>
      <c r="I14" s="25">
        <v>15000000</v>
      </c>
      <c r="K14" s="269">
        <v>253000000</v>
      </c>
      <c r="M14" s="306"/>
      <c r="N14" s="318"/>
      <c r="P14" s="306"/>
      <c r="Q14" s="25">
        <f>+SUM(C14:E14)</f>
        <v>-723000000</v>
      </c>
      <c r="S14" s="25">
        <v>355000000</v>
      </c>
      <c r="T14" s="25">
        <v>-363000000</v>
      </c>
      <c r="V14" s="24">
        <v>135000000</v>
      </c>
      <c r="W14" s="58"/>
    </row>
    <row r="15" spans="2:23" ht="15" hidden="1" customHeight="1" x14ac:dyDescent="0.2">
      <c r="B15" s="127" t="s">
        <v>124</v>
      </c>
      <c r="E15" s="48">
        <v>2000000</v>
      </c>
      <c r="G15" s="48">
        <v>2000000</v>
      </c>
      <c r="I15" s="48">
        <v>-1000000</v>
      </c>
      <c r="K15" s="324"/>
      <c r="M15" s="306"/>
      <c r="P15" s="306"/>
      <c r="S15" s="118"/>
      <c r="V15" s="47">
        <v>-1000000</v>
      </c>
      <c r="W15" s="58"/>
    </row>
    <row r="16" spans="2:23" ht="15" customHeight="1" x14ac:dyDescent="0.2">
      <c r="B16" s="128" t="s">
        <v>125</v>
      </c>
      <c r="C16" s="91">
        <v>67000000</v>
      </c>
      <c r="E16" s="91">
        <v>748000000</v>
      </c>
      <c r="G16" s="91">
        <v>1694000000</v>
      </c>
      <c r="I16" s="91">
        <v>927000000</v>
      </c>
      <c r="K16" s="325">
        <v>802000000</v>
      </c>
      <c r="M16" s="306"/>
      <c r="N16" s="318"/>
      <c r="P16" s="306"/>
      <c r="Q16" s="91">
        <f>SUM(Q11:Q14)</f>
        <v>815000000</v>
      </c>
      <c r="S16" s="91">
        <f>+SUM(S11:S14)</f>
        <v>1341000000</v>
      </c>
      <c r="T16" s="25">
        <v>3436000000</v>
      </c>
      <c r="V16" s="90">
        <v>495000000</v>
      </c>
      <c r="W16" s="58"/>
    </row>
    <row r="17" spans="2:23" ht="15" customHeight="1" x14ac:dyDescent="0.2">
      <c r="B17" s="129" t="s">
        <v>126</v>
      </c>
      <c r="C17" s="115"/>
      <c r="E17" s="115"/>
      <c r="G17" s="115"/>
      <c r="I17" s="115"/>
      <c r="K17" s="322"/>
      <c r="M17" s="260"/>
      <c r="N17" s="260"/>
      <c r="P17" s="260"/>
      <c r="Q17" s="115"/>
      <c r="S17" s="115"/>
      <c r="V17" s="133"/>
      <c r="W17" s="58"/>
    </row>
    <row r="18" spans="2:23" ht="15" customHeight="1" x14ac:dyDescent="0.2">
      <c r="B18" s="106" t="s">
        <v>127</v>
      </c>
      <c r="C18" s="25">
        <v>-418000000</v>
      </c>
      <c r="E18" s="25">
        <v>208000000</v>
      </c>
      <c r="G18" s="25">
        <v>1404000000</v>
      </c>
      <c r="I18" s="25">
        <v>185000000</v>
      </c>
      <c r="K18" s="269">
        <v>575000000</v>
      </c>
      <c r="M18" s="306"/>
      <c r="N18" s="318"/>
      <c r="P18" s="306"/>
      <c r="Q18" s="25">
        <f>+SUM(C18:E18)</f>
        <v>-210000000</v>
      </c>
      <c r="S18" s="25">
        <v>549000000</v>
      </c>
      <c r="T18" s="25">
        <v>1379000000</v>
      </c>
      <c r="V18" s="24">
        <v>268000000</v>
      </c>
      <c r="W18" s="58"/>
    </row>
    <row r="19" spans="2:23" ht="15" customHeight="1" x14ac:dyDescent="0.2">
      <c r="B19" s="106" t="s">
        <v>128</v>
      </c>
      <c r="C19" s="25">
        <v>34000000</v>
      </c>
      <c r="E19" s="25">
        <v>30000000</v>
      </c>
      <c r="G19" s="25">
        <v>36000000</v>
      </c>
      <c r="I19" s="25">
        <v>32000000</v>
      </c>
      <c r="K19" s="269">
        <v>32000000</v>
      </c>
      <c r="M19" s="306"/>
      <c r="N19" s="318"/>
      <c r="P19" s="306"/>
      <c r="Q19" s="25">
        <f>+SUM(C19:E19)</f>
        <v>64000000</v>
      </c>
      <c r="S19" s="25">
        <v>61000000</v>
      </c>
      <c r="T19" s="25">
        <v>132000000</v>
      </c>
      <c r="V19" s="24">
        <v>19000000</v>
      </c>
      <c r="W19" s="58"/>
    </row>
    <row r="20" spans="2:23" ht="15" customHeight="1" x14ac:dyDescent="0.2">
      <c r="B20" s="106" t="s">
        <v>129</v>
      </c>
      <c r="C20" s="25">
        <v>31000000</v>
      </c>
      <c r="E20" s="25">
        <v>18000000</v>
      </c>
      <c r="G20" s="25">
        <v>29000000</v>
      </c>
      <c r="I20" s="25">
        <v>22000000</v>
      </c>
      <c r="K20" s="269">
        <v>26000000</v>
      </c>
      <c r="M20" s="306"/>
      <c r="N20" s="318"/>
      <c r="P20" s="306"/>
      <c r="Q20" s="25">
        <f>+SUM(C20:E20)</f>
        <v>49000000</v>
      </c>
      <c r="S20" s="25">
        <v>54000000</v>
      </c>
      <c r="T20" s="25">
        <v>100000000</v>
      </c>
      <c r="V20" s="24">
        <v>126000000</v>
      </c>
      <c r="W20" s="58"/>
    </row>
    <row r="21" spans="2:23" ht="15" customHeight="1" x14ac:dyDescent="0.2">
      <c r="B21" s="106" t="s">
        <v>130</v>
      </c>
      <c r="C21" s="25">
        <v>121000000</v>
      </c>
      <c r="E21" s="25">
        <v>143000000</v>
      </c>
      <c r="G21" s="25">
        <v>65000000</v>
      </c>
      <c r="I21" s="25">
        <v>210000000</v>
      </c>
      <c r="K21" s="269">
        <v>65000000</v>
      </c>
      <c r="M21" s="306"/>
      <c r="N21" s="318"/>
      <c r="P21" s="306"/>
      <c r="Q21" s="25">
        <f>+SUM(C21:E21)</f>
        <v>264000000</v>
      </c>
      <c r="S21" s="25">
        <v>209000000</v>
      </c>
      <c r="T21" s="25">
        <v>539000000</v>
      </c>
      <c r="V21" s="24">
        <v>14000000</v>
      </c>
      <c r="W21" s="58"/>
    </row>
    <row r="22" spans="2:23" ht="15" customHeight="1" x14ac:dyDescent="0.2">
      <c r="B22" s="106" t="s">
        <v>131</v>
      </c>
      <c r="C22" s="48">
        <v>9000000</v>
      </c>
      <c r="E22" s="48">
        <v>8000000</v>
      </c>
      <c r="G22" s="48">
        <v>8000000</v>
      </c>
      <c r="I22" s="48">
        <v>6000000</v>
      </c>
      <c r="K22" s="298">
        <v>7000000</v>
      </c>
      <c r="M22" s="306"/>
      <c r="N22" s="318"/>
      <c r="P22" s="306"/>
      <c r="Q22" s="48">
        <f>+SUM(C22:E22)</f>
        <v>17000000</v>
      </c>
      <c r="S22" s="48">
        <v>15000000</v>
      </c>
      <c r="T22" s="25">
        <v>31000000</v>
      </c>
      <c r="V22" s="47">
        <v>8000000</v>
      </c>
      <c r="W22" s="58"/>
    </row>
    <row r="23" spans="2:23" ht="15" customHeight="1" x14ac:dyDescent="0.2">
      <c r="B23" s="128" t="s">
        <v>132</v>
      </c>
      <c r="C23" s="50">
        <v>-223000000</v>
      </c>
      <c r="E23" s="50">
        <v>407000000</v>
      </c>
      <c r="G23" s="50">
        <v>1542000000</v>
      </c>
      <c r="I23" s="50">
        <v>455000000</v>
      </c>
      <c r="K23" s="299">
        <v>705000000</v>
      </c>
      <c r="M23" s="306"/>
      <c r="N23" s="318"/>
      <c r="P23" s="306"/>
      <c r="Q23" s="50">
        <f>SUM(Q18:Q22)</f>
        <v>184000000</v>
      </c>
      <c r="S23" s="50">
        <f>+SUM(S18:S22)</f>
        <v>888000000</v>
      </c>
      <c r="T23" s="25">
        <v>2181000000</v>
      </c>
      <c r="V23" s="45">
        <v>435000000</v>
      </c>
      <c r="W23" s="58"/>
    </row>
    <row r="24" spans="2:23" ht="15" customHeight="1" x14ac:dyDescent="0.2">
      <c r="B24" s="101"/>
      <c r="K24" s="266"/>
      <c r="M24" s="306"/>
      <c r="P24" s="306"/>
      <c r="S24" s="126"/>
      <c r="V24" s="27"/>
      <c r="W24" s="58"/>
    </row>
    <row r="25" spans="2:23" ht="15" customHeight="1" x14ac:dyDescent="0.2">
      <c r="B25" s="130" t="s">
        <v>133</v>
      </c>
      <c r="C25" s="25">
        <v>290000000</v>
      </c>
      <c r="E25" s="25">
        <v>341000000</v>
      </c>
      <c r="G25" s="25">
        <v>152000000</v>
      </c>
      <c r="I25" s="25">
        <v>472000000</v>
      </c>
      <c r="K25" s="269">
        <v>97000000</v>
      </c>
      <c r="M25" s="306"/>
      <c r="N25" s="318"/>
      <c r="P25" s="306"/>
      <c r="Q25" s="25">
        <f>+SUM(C25:E25)</f>
        <v>631000000</v>
      </c>
      <c r="S25" s="25">
        <v>453000000</v>
      </c>
      <c r="T25" s="25">
        <v>1255000000</v>
      </c>
      <c r="V25" s="24">
        <v>60000000</v>
      </c>
      <c r="W25" s="58"/>
    </row>
    <row r="26" spans="2:23" ht="15" customHeight="1" x14ac:dyDescent="0.2">
      <c r="B26" s="127" t="s">
        <v>134</v>
      </c>
      <c r="C26" s="25">
        <v>-60000000</v>
      </c>
      <c r="E26" s="48">
        <v>-105000000</v>
      </c>
      <c r="G26" s="48">
        <v>-31000000</v>
      </c>
      <c r="I26" s="48">
        <v>-96000000</v>
      </c>
      <c r="K26" s="269">
        <v>-21000000</v>
      </c>
      <c r="M26" s="306"/>
      <c r="N26" s="318"/>
      <c r="P26" s="306"/>
      <c r="Q26" s="25">
        <f>+SUM(C26:E26)</f>
        <v>-165000000</v>
      </c>
      <c r="S26" s="25">
        <v>-93000000</v>
      </c>
      <c r="T26" s="25">
        <v>-292000000</v>
      </c>
      <c r="V26" s="24">
        <v>-13000000</v>
      </c>
      <c r="W26" s="58"/>
    </row>
    <row r="27" spans="2:23" ht="15" hidden="1" customHeight="1" x14ac:dyDescent="0.2">
      <c r="B27" s="127" t="s">
        <v>135</v>
      </c>
      <c r="E27" s="91">
        <v>236000000</v>
      </c>
      <c r="G27" s="91">
        <v>376000000</v>
      </c>
      <c r="I27" s="91">
        <v>376000000</v>
      </c>
      <c r="K27" s="298">
        <v>76000000</v>
      </c>
      <c r="M27" s="306"/>
      <c r="N27" s="318"/>
      <c r="P27" s="306"/>
      <c r="S27" s="118"/>
      <c r="V27" s="47">
        <v>0</v>
      </c>
      <c r="W27" s="58"/>
    </row>
    <row r="28" spans="2:23" ht="15" customHeight="1" x14ac:dyDescent="0.2">
      <c r="B28" s="130" t="s">
        <v>136</v>
      </c>
      <c r="C28" s="91">
        <v>230000000</v>
      </c>
      <c r="E28" s="91">
        <v>236000000</v>
      </c>
      <c r="G28" s="91">
        <v>121000000</v>
      </c>
      <c r="I28" s="91">
        <v>376000000</v>
      </c>
      <c r="K28" s="325">
        <v>76000000</v>
      </c>
      <c r="M28" s="306"/>
      <c r="N28" s="318"/>
      <c r="P28" s="306"/>
      <c r="Q28" s="91">
        <f>SUM(Q25:Q26)</f>
        <v>466000000</v>
      </c>
      <c r="S28" s="91">
        <f>+SUM(S25:S26)</f>
        <v>360000000</v>
      </c>
      <c r="T28" s="25">
        <v>-559000000</v>
      </c>
      <c r="V28" s="90">
        <v>-559000000</v>
      </c>
      <c r="W28" s="58"/>
    </row>
    <row r="29" spans="2:23" ht="15" customHeight="1" x14ac:dyDescent="0.2">
      <c r="B29" s="127" t="s">
        <v>137</v>
      </c>
      <c r="C29" s="50">
        <v>0</v>
      </c>
      <c r="E29" s="50">
        <v>0</v>
      </c>
      <c r="G29" s="50">
        <v>0</v>
      </c>
      <c r="I29" s="50">
        <v>-3000000</v>
      </c>
      <c r="K29" s="299">
        <v>6000000</v>
      </c>
      <c r="M29" s="306"/>
      <c r="N29" s="318"/>
      <c r="P29" s="306"/>
      <c r="Q29" s="50">
        <v>0</v>
      </c>
      <c r="S29" s="50">
        <v>11000000</v>
      </c>
      <c r="T29" s="25">
        <v>-3000000</v>
      </c>
      <c r="V29" s="45">
        <v>0</v>
      </c>
      <c r="W29" s="58"/>
    </row>
    <row r="30" spans="2:23" ht="15" hidden="1" customHeight="1" x14ac:dyDescent="0.2">
      <c r="B30" s="127" t="s">
        <v>138</v>
      </c>
      <c r="K30" s="266"/>
      <c r="M30" s="306"/>
      <c r="P30" s="306"/>
      <c r="S30" s="118"/>
      <c r="T30" s="25">
        <v>0</v>
      </c>
      <c r="V30" s="47">
        <v>0</v>
      </c>
      <c r="W30" s="58"/>
    </row>
    <row r="31" spans="2:23" ht="15" customHeight="1" thickBot="1" x14ac:dyDescent="0.25">
      <c r="B31" s="129" t="s">
        <v>47</v>
      </c>
      <c r="C31" s="105">
        <v>230000000</v>
      </c>
      <c r="E31" s="105">
        <v>236000000</v>
      </c>
      <c r="G31" s="105">
        <v>121000000</v>
      </c>
      <c r="I31" s="105">
        <v>373000000</v>
      </c>
      <c r="K31" s="326">
        <f>SUM(K28:K29)</f>
        <v>82000000</v>
      </c>
      <c r="M31" s="306"/>
      <c r="N31" s="317"/>
      <c r="P31" s="306"/>
      <c r="Q31" s="105">
        <f>SUM(Q28:Q29)</f>
        <v>466000000</v>
      </c>
      <c r="S31" s="105">
        <f>SUM(S28:S29)</f>
        <v>371000000</v>
      </c>
      <c r="T31" s="88">
        <v>-576000000</v>
      </c>
      <c r="V31" s="131">
        <v>-576000000</v>
      </c>
      <c r="W31" s="58"/>
    </row>
    <row r="32" spans="2:23" ht="15" customHeight="1" thickTop="1" x14ac:dyDescent="0.2">
      <c r="B32" s="84"/>
      <c r="C32" s="120"/>
      <c r="E32" s="120"/>
      <c r="G32" s="120"/>
      <c r="I32" s="120"/>
      <c r="K32" s="120"/>
      <c r="N32" s="251"/>
      <c r="Q32" s="120"/>
      <c r="S32" s="120"/>
      <c r="V32" s="134"/>
      <c r="W32" s="58"/>
    </row>
    <row r="33" spans="2:22" ht="11.25" customHeight="1" x14ac:dyDescent="0.2">
      <c r="B33" s="100" t="s">
        <v>139</v>
      </c>
      <c r="C33" s="77"/>
      <c r="D33" s="77"/>
      <c r="E33" s="77"/>
      <c r="F33" s="77"/>
      <c r="G33" s="77"/>
      <c r="H33" s="77"/>
      <c r="I33" s="77"/>
      <c r="J33" s="77"/>
      <c r="K33" s="77"/>
      <c r="L33" s="251"/>
      <c r="M33" s="251"/>
      <c r="N33" s="251"/>
      <c r="O33" s="251"/>
      <c r="P33" s="77"/>
      <c r="Q33" s="77"/>
      <c r="R33" s="77"/>
      <c r="S33" s="77"/>
      <c r="T33" s="77"/>
      <c r="U33" s="77"/>
      <c r="V33" s="77"/>
    </row>
    <row r="34" spans="2:22" ht="15" customHeight="1" x14ac:dyDescent="0.2"/>
    <row r="35" spans="2:22" ht="15" customHeight="1" x14ac:dyDescent="0.2"/>
    <row r="36" spans="2:22" ht="15" customHeight="1" x14ac:dyDescent="0.2"/>
    <row r="37" spans="2:22" ht="15" customHeight="1" x14ac:dyDescent="0.2"/>
    <row r="38" spans="2:22" ht="15" customHeight="1" x14ac:dyDescent="0.2"/>
    <row r="39" spans="2:22" ht="15" customHeight="1" x14ac:dyDescent="0.2"/>
    <row r="40" spans="2:22" ht="15" customHeight="1" x14ac:dyDescent="0.2"/>
    <row r="41" spans="2:22" ht="15" customHeight="1" x14ac:dyDescent="0.2"/>
    <row r="42" spans="2:22" ht="15" customHeight="1" x14ac:dyDescent="0.2"/>
    <row r="43" spans="2:22" ht="15" customHeight="1" x14ac:dyDescent="0.2"/>
    <row r="44" spans="2:22" ht="15" customHeight="1" x14ac:dyDescent="0.2"/>
    <row r="45" spans="2:22" ht="15" customHeight="1" x14ac:dyDescent="0.2"/>
    <row r="46" spans="2:22" ht="15" customHeight="1" x14ac:dyDescent="0.2"/>
    <row r="47" spans="2:22" ht="15" customHeight="1" x14ac:dyDescent="0.2"/>
    <row r="48" spans="2:22" ht="15" customHeight="1" x14ac:dyDescent="0.2"/>
    <row r="49" ht="15" customHeight="1" x14ac:dyDescent="0.2"/>
    <row r="50" ht="15" customHeight="1" x14ac:dyDescent="0.2"/>
  </sheetData>
  <mergeCells count="3">
    <mergeCell ref="C7:K7"/>
    <mergeCell ref="Q7:S7"/>
    <mergeCell ref="B5:S5"/>
  </mergeCells>
  <pageMargins left="0.75" right="0.75" top="1" bottom="1" header="0.5" footer="0.5"/>
  <pageSetup scale="56"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2:O40"/>
  <sheetViews>
    <sheetView showGridLines="0" showRuler="0" view="pageBreakPreview" zoomScaleNormal="100" zoomScaleSheetLayoutView="100" workbookViewId="0">
      <selection activeCell="B40" sqref="B40:L40"/>
    </sheetView>
  </sheetViews>
  <sheetFormatPr defaultColWidth="13.7109375" defaultRowHeight="12.75" x14ac:dyDescent="0.2"/>
  <cols>
    <col min="1" max="1" width="3.42578125" customWidth="1"/>
    <col min="2" max="2" width="75.140625" customWidth="1"/>
    <col min="3" max="3" width="11.140625" bestFit="1" customWidth="1"/>
    <col min="4" max="4" width="0" hidden="1" customWidth="1"/>
    <col min="5" max="5" width="12.140625" bestFit="1" customWidth="1"/>
    <col min="6" max="6" width="0" hidden="1" customWidth="1"/>
    <col min="7" max="7" width="15" bestFit="1" customWidth="1"/>
    <col min="8" max="8" width="0" hidden="1" customWidth="1"/>
    <col min="9" max="9" width="15.5703125" bestFit="1" customWidth="1"/>
    <col min="10" max="10" width="0" hidden="1" customWidth="1"/>
    <col min="11" max="11" width="14.28515625" customWidth="1"/>
    <col min="12" max="13" width="11.140625" bestFit="1" customWidth="1"/>
  </cols>
  <sheetData>
    <row r="2" spans="2:15" x14ac:dyDescent="0.2">
      <c r="B2" s="310" t="s">
        <v>7</v>
      </c>
    </row>
    <row r="3" spans="2:15" x14ac:dyDescent="0.2">
      <c r="B3" s="312" t="s">
        <v>357</v>
      </c>
    </row>
    <row r="4" spans="2:15" x14ac:dyDescent="0.2">
      <c r="B4" s="312" t="s">
        <v>8</v>
      </c>
    </row>
    <row r="5" spans="2:15" ht="15" customHeight="1" x14ac:dyDescent="0.2">
      <c r="B5" s="511" t="s">
        <v>377</v>
      </c>
      <c r="C5" s="511"/>
      <c r="D5" s="511"/>
      <c r="E5" s="511"/>
      <c r="F5" s="511"/>
      <c r="G5" s="511"/>
      <c r="H5" s="511"/>
      <c r="I5" s="511"/>
      <c r="J5" s="511"/>
      <c r="K5" s="511"/>
      <c r="L5" s="511"/>
      <c r="M5" s="309"/>
      <c r="N5" s="309"/>
      <c r="O5" s="309"/>
    </row>
    <row r="6" spans="2:15" ht="15" customHeight="1" x14ac:dyDescent="0.2"/>
    <row r="7" spans="2:15" ht="26.25" customHeight="1" x14ac:dyDescent="0.2">
      <c r="B7" s="10"/>
      <c r="C7" s="502" t="s">
        <v>44</v>
      </c>
      <c r="D7" s="502"/>
      <c r="E7" s="502"/>
      <c r="F7" s="502"/>
      <c r="G7" s="502"/>
      <c r="H7" s="502"/>
      <c r="I7" s="502"/>
      <c r="J7" s="502"/>
      <c r="K7" s="518"/>
      <c r="L7" s="502" t="s">
        <v>45</v>
      </c>
      <c r="M7" s="518"/>
    </row>
    <row r="8" spans="2:15" ht="23.25" customHeight="1" x14ac:dyDescent="0.2">
      <c r="B8" s="71"/>
      <c r="C8" s="43">
        <v>44742</v>
      </c>
      <c r="D8" s="43"/>
      <c r="E8" s="43">
        <v>44651</v>
      </c>
      <c r="F8" s="96"/>
      <c r="G8" s="43">
        <v>44561</v>
      </c>
      <c r="H8" s="96"/>
      <c r="I8" s="43">
        <v>44469</v>
      </c>
      <c r="J8" s="12"/>
      <c r="K8" s="297">
        <v>44377</v>
      </c>
      <c r="L8" s="43">
        <v>44742</v>
      </c>
      <c r="M8" s="297">
        <v>44377</v>
      </c>
    </row>
    <row r="9" spans="2:15" ht="15.75" hidden="1" customHeight="1" x14ac:dyDescent="0.2">
      <c r="B9" s="65"/>
      <c r="C9" s="86" t="s">
        <v>70</v>
      </c>
      <c r="D9" s="11"/>
      <c r="E9" s="86" t="s">
        <v>70</v>
      </c>
      <c r="F9" s="96"/>
      <c r="G9" s="86" t="s">
        <v>70</v>
      </c>
      <c r="H9" s="96"/>
      <c r="I9" s="86" t="s">
        <v>70</v>
      </c>
      <c r="K9" s="321" t="s">
        <v>70</v>
      </c>
      <c r="L9" s="86" t="s">
        <v>70</v>
      </c>
      <c r="M9" s="321" t="s">
        <v>70</v>
      </c>
    </row>
    <row r="10" spans="2:15" ht="15" customHeight="1" x14ac:dyDescent="0.2">
      <c r="B10" s="135" t="s">
        <v>136</v>
      </c>
      <c r="C10" s="136">
        <v>230000000</v>
      </c>
      <c r="D10" s="139"/>
      <c r="E10" s="136">
        <v>236000000</v>
      </c>
      <c r="F10" s="140"/>
      <c r="G10" s="136">
        <v>121000000</v>
      </c>
      <c r="H10" s="140"/>
      <c r="I10" s="136">
        <v>376000000</v>
      </c>
      <c r="J10" s="62"/>
      <c r="K10" s="330">
        <v>76000000</v>
      </c>
      <c r="L10" s="136">
        <f>SUM(C10:E10)</f>
        <v>466000000</v>
      </c>
      <c r="M10" s="330">
        <v>360000000</v>
      </c>
    </row>
    <row r="11" spans="2:15" ht="15" hidden="1" customHeight="1" x14ac:dyDescent="0.2">
      <c r="B11" s="127" t="s">
        <v>138</v>
      </c>
      <c r="C11" s="137">
        <v>0</v>
      </c>
      <c r="E11" s="137">
        <v>0</v>
      </c>
      <c r="G11" s="137">
        <v>0</v>
      </c>
      <c r="I11" s="137">
        <v>0</v>
      </c>
      <c r="K11" s="331">
        <v>0</v>
      </c>
      <c r="M11" s="324"/>
    </row>
    <row r="12" spans="2:15" ht="15" hidden="1" customHeight="1" x14ac:dyDescent="0.2">
      <c r="B12" s="117" t="s">
        <v>140</v>
      </c>
      <c r="C12" s="136">
        <v>230000000</v>
      </c>
      <c r="D12" s="62"/>
      <c r="E12" s="136">
        <v>236000000</v>
      </c>
      <c r="F12" s="141"/>
      <c r="G12" s="136">
        <v>121000000</v>
      </c>
      <c r="H12" s="141"/>
      <c r="I12" s="136">
        <v>376000000</v>
      </c>
      <c r="J12" s="62"/>
      <c r="K12" s="330">
        <v>76000000</v>
      </c>
      <c r="L12" s="139"/>
      <c r="M12" s="332"/>
    </row>
    <row r="13" spans="2:15" ht="15" customHeight="1" x14ac:dyDescent="0.2">
      <c r="B13" s="44" t="s">
        <v>141</v>
      </c>
      <c r="K13" s="266"/>
      <c r="M13" s="333"/>
    </row>
    <row r="14" spans="2:15" ht="15" customHeight="1" x14ac:dyDescent="0.2">
      <c r="B14" s="117" t="s">
        <v>142</v>
      </c>
      <c r="C14" s="20">
        <v>21000000</v>
      </c>
      <c r="D14" s="62"/>
      <c r="E14" s="20">
        <v>-33000000</v>
      </c>
      <c r="F14" s="141"/>
      <c r="G14" s="20">
        <v>-76000000</v>
      </c>
      <c r="H14" s="141"/>
      <c r="I14" s="20">
        <v>-98000000</v>
      </c>
      <c r="J14" s="62"/>
      <c r="K14" s="267">
        <v>-63000000</v>
      </c>
      <c r="L14" s="20">
        <f>SUM(C14:E14)</f>
        <v>-12000000</v>
      </c>
      <c r="M14" s="267">
        <v>-145000000</v>
      </c>
    </row>
    <row r="15" spans="2:15" ht="15" customHeight="1" x14ac:dyDescent="0.2">
      <c r="B15" s="101" t="s">
        <v>143</v>
      </c>
      <c r="C15" s="25">
        <v>-159000000</v>
      </c>
      <c r="E15" s="25">
        <v>-168000000</v>
      </c>
      <c r="G15" s="25">
        <v>32000000</v>
      </c>
      <c r="I15" s="25">
        <v>26000000</v>
      </c>
      <c r="K15" s="269">
        <v>75000000</v>
      </c>
      <c r="L15" s="92">
        <f>SUM(C15:E15)</f>
        <v>-327000000</v>
      </c>
      <c r="M15" s="269">
        <v>-110000000</v>
      </c>
    </row>
    <row r="16" spans="2:15" ht="15" hidden="1" customHeight="1" x14ac:dyDescent="0.2">
      <c r="B16" s="117" t="s">
        <v>144</v>
      </c>
      <c r="C16" s="62"/>
      <c r="D16" s="62"/>
      <c r="E16" s="20">
        <v>21000000</v>
      </c>
      <c r="F16" s="141"/>
      <c r="G16" s="20">
        <v>0</v>
      </c>
      <c r="H16" s="141"/>
      <c r="I16" s="62"/>
      <c r="J16" s="62"/>
      <c r="K16" s="271"/>
      <c r="L16" s="138"/>
      <c r="M16" s="334"/>
    </row>
    <row r="17" spans="2:13" ht="15" customHeight="1" x14ac:dyDescent="0.2">
      <c r="B17" s="117" t="s">
        <v>145</v>
      </c>
      <c r="C17" s="20">
        <v>5000000</v>
      </c>
      <c r="D17" s="62"/>
      <c r="E17" s="20">
        <v>6000000</v>
      </c>
      <c r="F17" s="141"/>
      <c r="G17" s="20">
        <v>6000000</v>
      </c>
      <c r="H17" s="141"/>
      <c r="I17" s="20">
        <v>7000000</v>
      </c>
      <c r="J17" s="62"/>
      <c r="K17" s="267">
        <v>6000000</v>
      </c>
      <c r="L17" s="20">
        <f>SUM(C17:E17)</f>
        <v>11000000</v>
      </c>
      <c r="M17" s="267">
        <v>13000000</v>
      </c>
    </row>
    <row r="18" spans="2:13" ht="15" hidden="1" customHeight="1" x14ac:dyDescent="0.2">
      <c r="B18" s="101" t="s">
        <v>146</v>
      </c>
      <c r="K18" s="266"/>
      <c r="L18" s="126"/>
      <c r="M18" s="335"/>
    </row>
    <row r="19" spans="2:13" ht="15" customHeight="1" x14ac:dyDescent="0.2">
      <c r="B19" s="101" t="s">
        <v>147</v>
      </c>
      <c r="C19" s="25">
        <v>4000000</v>
      </c>
      <c r="E19" s="25">
        <v>0</v>
      </c>
      <c r="G19" s="25">
        <v>0</v>
      </c>
      <c r="I19" s="25">
        <v>1000000</v>
      </c>
      <c r="K19" s="269">
        <v>2000000</v>
      </c>
      <c r="L19" s="92">
        <f>SUM(C19:E19)</f>
        <v>4000000</v>
      </c>
      <c r="M19" s="269">
        <v>4000000</v>
      </c>
    </row>
    <row r="20" spans="2:13" ht="15" customHeight="1" x14ac:dyDescent="0.2">
      <c r="B20" s="117" t="s">
        <v>146</v>
      </c>
      <c r="C20" s="20">
        <v>0</v>
      </c>
      <c r="D20" s="62"/>
      <c r="E20" s="20">
        <v>0</v>
      </c>
      <c r="F20" s="141"/>
      <c r="G20" s="20">
        <v>0</v>
      </c>
      <c r="H20" s="141"/>
      <c r="I20" s="20">
        <v>-284000000</v>
      </c>
      <c r="J20" s="62"/>
      <c r="K20" s="267">
        <v>0</v>
      </c>
      <c r="L20" s="20">
        <v>0</v>
      </c>
      <c r="M20" s="267">
        <v>0</v>
      </c>
    </row>
    <row r="21" spans="2:13" ht="15" customHeight="1" x14ac:dyDescent="0.2">
      <c r="B21" s="101" t="s">
        <v>148</v>
      </c>
      <c r="C21" s="48">
        <v>27000000</v>
      </c>
      <c r="E21" s="48">
        <v>41000000</v>
      </c>
      <c r="G21" s="48">
        <v>7000000</v>
      </c>
      <c r="I21" s="48">
        <v>73000000</v>
      </c>
      <c r="K21" s="298">
        <v>-4000000</v>
      </c>
      <c r="L21" s="48">
        <f>SUM(C21:E21)</f>
        <v>68000000</v>
      </c>
      <c r="M21" s="298">
        <v>48000000</v>
      </c>
    </row>
    <row r="22" spans="2:13" ht="15" customHeight="1" x14ac:dyDescent="0.2">
      <c r="B22" s="117" t="s">
        <v>378</v>
      </c>
      <c r="C22" s="119">
        <v>128000000</v>
      </c>
      <c r="D22" s="62"/>
      <c r="E22" s="119">
        <v>82000000</v>
      </c>
      <c r="F22" s="141"/>
      <c r="G22" s="119">
        <v>90000000</v>
      </c>
      <c r="H22" s="141"/>
      <c r="I22" s="119">
        <v>101000000</v>
      </c>
      <c r="J22" s="62"/>
      <c r="K22" s="304">
        <v>92000000</v>
      </c>
      <c r="L22" s="119">
        <f>SUM(L10:L21)</f>
        <v>210000000</v>
      </c>
      <c r="M22" s="304">
        <f>SUM(M10:M21)</f>
        <v>170000000</v>
      </c>
    </row>
    <row r="23" spans="2:13" ht="15" customHeight="1" x14ac:dyDescent="0.2">
      <c r="B23" s="142"/>
      <c r="C23" s="143"/>
      <c r="E23" s="143"/>
      <c r="G23" s="143"/>
      <c r="I23" s="143"/>
      <c r="K23" s="143"/>
      <c r="L23" s="143"/>
      <c r="M23" s="144"/>
    </row>
    <row r="24" spans="2:13" ht="10.5" customHeight="1" x14ac:dyDescent="0.2">
      <c r="B24" s="100"/>
      <c r="C24" s="77"/>
      <c r="D24" s="77"/>
      <c r="E24" s="77"/>
      <c r="F24" s="77"/>
      <c r="G24" s="77"/>
      <c r="H24" s="77"/>
      <c r="I24" s="77"/>
      <c r="J24" s="77"/>
      <c r="K24" s="77"/>
      <c r="L24" s="77"/>
      <c r="M24" s="77"/>
    </row>
    <row r="25" spans="2:13" ht="15" customHeight="1" x14ac:dyDescent="0.2">
      <c r="B25" s="511" t="s">
        <v>150</v>
      </c>
      <c r="C25" s="508"/>
      <c r="D25" s="508"/>
      <c r="E25" s="508"/>
      <c r="F25" s="508"/>
      <c r="G25" s="508"/>
      <c r="H25" s="508"/>
      <c r="I25" s="508"/>
      <c r="J25" s="508"/>
      <c r="K25" s="508"/>
      <c r="L25" s="508"/>
    </row>
    <row r="26" spans="2:13" ht="15" customHeight="1" x14ac:dyDescent="0.2">
      <c r="B26" s="521" t="s">
        <v>151</v>
      </c>
      <c r="C26" s="508"/>
      <c r="D26" s="508"/>
      <c r="E26" s="508"/>
      <c r="F26" s="508"/>
      <c r="G26" s="508"/>
      <c r="H26" s="508"/>
      <c r="I26" s="508"/>
      <c r="J26" s="508"/>
      <c r="K26" s="508"/>
      <c r="L26" s="508"/>
    </row>
    <row r="27" spans="2:13" ht="15" customHeight="1" x14ac:dyDescent="0.2"/>
    <row r="28" spans="2:13" ht="19.5" customHeight="1" x14ac:dyDescent="0.2">
      <c r="B28" s="10"/>
      <c r="C28" s="502" t="s">
        <v>44</v>
      </c>
      <c r="D28" s="502"/>
      <c r="E28" s="502"/>
      <c r="F28" s="502"/>
      <c r="G28" s="502"/>
      <c r="H28" s="502"/>
      <c r="I28" s="502"/>
      <c r="J28" s="336"/>
      <c r="K28" s="336"/>
      <c r="L28" s="519" t="s">
        <v>45</v>
      </c>
      <c r="M28" s="518"/>
    </row>
    <row r="29" spans="2:13" ht="15" customHeight="1" x14ac:dyDescent="0.2">
      <c r="B29" s="130"/>
      <c r="C29" s="287">
        <v>44742</v>
      </c>
      <c r="D29" s="287"/>
      <c r="E29" s="287">
        <v>44651</v>
      </c>
      <c r="F29" s="289"/>
      <c r="G29" s="287">
        <v>44561</v>
      </c>
      <c r="H29" s="289"/>
      <c r="I29" s="287">
        <v>44469</v>
      </c>
      <c r="J29" s="256"/>
      <c r="K29" s="373">
        <v>44377</v>
      </c>
      <c r="L29" s="250">
        <v>44742</v>
      </c>
      <c r="M29" s="297">
        <v>44377</v>
      </c>
    </row>
    <row r="30" spans="2:13" ht="15" customHeight="1" x14ac:dyDescent="0.2">
      <c r="B30" s="145" t="s">
        <v>379</v>
      </c>
      <c r="C30" s="16">
        <v>128000000</v>
      </c>
      <c r="D30" s="62"/>
      <c r="E30" s="16">
        <v>82000000</v>
      </c>
      <c r="F30" s="141"/>
      <c r="G30" s="16">
        <v>90000000</v>
      </c>
      <c r="H30" s="141"/>
      <c r="I30" s="16">
        <v>101000000</v>
      </c>
      <c r="J30" s="62"/>
      <c r="K30" s="16">
        <v>92000000</v>
      </c>
      <c r="L30" s="319">
        <f>SUM(C30:E30)</f>
        <v>210000000</v>
      </c>
      <c r="M30" s="330">
        <v>170000000</v>
      </c>
    </row>
    <row r="31" spans="2:13" ht="15" customHeight="1" x14ac:dyDescent="0.2">
      <c r="B31" s="146" t="s">
        <v>152</v>
      </c>
      <c r="K31" s="375"/>
      <c r="L31" s="255"/>
      <c r="M31" s="266"/>
    </row>
    <row r="32" spans="2:13" x14ac:dyDescent="0.2">
      <c r="B32" s="145" t="s">
        <v>153</v>
      </c>
      <c r="C32" s="20">
        <v>2000000</v>
      </c>
      <c r="D32" s="62"/>
      <c r="E32" s="20">
        <v>4000000</v>
      </c>
      <c r="F32" s="141"/>
      <c r="G32" s="20">
        <v>-7000000</v>
      </c>
      <c r="H32" s="141"/>
      <c r="I32" s="20">
        <v>7000000</v>
      </c>
      <c r="J32" s="62"/>
      <c r="K32" s="20">
        <v>3000000</v>
      </c>
      <c r="L32" s="320">
        <f>SUM(C32:I32)</f>
        <v>6000000</v>
      </c>
      <c r="M32" s="267">
        <v>10000000</v>
      </c>
    </row>
    <row r="33" spans="2:13" x14ac:dyDescent="0.2">
      <c r="B33" s="147" t="s">
        <v>154</v>
      </c>
      <c r="C33" s="148">
        <v>30000000</v>
      </c>
      <c r="D33" s="151"/>
      <c r="E33" s="148">
        <v>0</v>
      </c>
      <c r="F33" s="152"/>
      <c r="G33" s="148">
        <v>0</v>
      </c>
      <c r="H33" s="152"/>
      <c r="I33" s="148">
        <v>0</v>
      </c>
      <c r="J33" s="151"/>
      <c r="K33" s="148">
        <v>8000000</v>
      </c>
      <c r="L33" s="295">
        <f>SUM(C33:E33)</f>
        <v>30000000</v>
      </c>
      <c r="M33" s="274">
        <v>8000000</v>
      </c>
    </row>
    <row r="34" spans="2:13" x14ac:dyDescent="0.2">
      <c r="B34" s="149" t="s">
        <v>155</v>
      </c>
      <c r="C34" s="150">
        <v>4000000</v>
      </c>
      <c r="D34" s="154"/>
      <c r="E34" s="150">
        <v>-20000000</v>
      </c>
      <c r="F34" s="155"/>
      <c r="G34" s="150">
        <v>10000000</v>
      </c>
      <c r="H34" s="155"/>
      <c r="I34" s="150">
        <v>20000000</v>
      </c>
      <c r="J34" s="154"/>
      <c r="K34" s="150">
        <v>11000000</v>
      </c>
      <c r="L34" s="337">
        <f>SUM(C34:E34)</f>
        <v>-16000000</v>
      </c>
      <c r="M34" s="398">
        <v>16000000</v>
      </c>
    </row>
    <row r="35" spans="2:13" s="375" customFormat="1" x14ac:dyDescent="0.2">
      <c r="B35" s="394"/>
      <c r="C35" s="395"/>
      <c r="D35" s="396"/>
      <c r="E35" s="395"/>
      <c r="F35" s="397"/>
      <c r="G35" s="395"/>
      <c r="H35" s="397"/>
      <c r="I35" s="395"/>
      <c r="J35" s="396"/>
      <c r="K35" s="395"/>
      <c r="L35" s="395"/>
    </row>
    <row r="36" spans="2:13" x14ac:dyDescent="0.2">
      <c r="B36" s="522" t="s">
        <v>69</v>
      </c>
      <c r="C36" s="522"/>
      <c r="D36" s="522"/>
      <c r="E36" s="522"/>
      <c r="F36" s="522"/>
      <c r="G36" s="522"/>
      <c r="H36" s="522"/>
      <c r="I36" s="522"/>
      <c r="J36" s="522"/>
      <c r="K36" s="522"/>
      <c r="L36" s="522"/>
    </row>
    <row r="37" spans="2:13" x14ac:dyDescent="0.2">
      <c r="B37" s="512" t="s">
        <v>149</v>
      </c>
      <c r="C37" s="508"/>
      <c r="D37" s="508"/>
      <c r="E37" s="508"/>
      <c r="F37" s="508"/>
      <c r="G37" s="508"/>
      <c r="H37" s="508"/>
      <c r="I37" s="508"/>
      <c r="J37" s="508"/>
      <c r="K37" s="508"/>
      <c r="L37" s="508"/>
    </row>
    <row r="38" spans="2:13" ht="24.75" customHeight="1" x14ac:dyDescent="0.2">
      <c r="B38" s="512" t="s">
        <v>380</v>
      </c>
      <c r="C38" s="508"/>
      <c r="D38" s="508"/>
      <c r="E38" s="508"/>
      <c r="F38" s="508"/>
      <c r="G38" s="508"/>
      <c r="H38" s="508"/>
      <c r="I38" s="508"/>
      <c r="J38" s="508"/>
      <c r="K38" s="508"/>
      <c r="L38" s="508"/>
    </row>
    <row r="39" spans="2:13" x14ac:dyDescent="0.2">
      <c r="B39" s="512" t="s">
        <v>381</v>
      </c>
      <c r="C39" s="508"/>
      <c r="D39" s="508"/>
      <c r="E39" s="508"/>
      <c r="F39" s="508"/>
      <c r="G39" s="508"/>
      <c r="H39" s="508"/>
      <c r="I39" s="508"/>
      <c r="J39" s="508"/>
      <c r="K39" s="508"/>
      <c r="L39" s="508"/>
    </row>
    <row r="40" spans="2:13" ht="24.75" customHeight="1" x14ac:dyDescent="0.2">
      <c r="B40" s="498" t="s">
        <v>358</v>
      </c>
      <c r="C40" s="520"/>
      <c r="D40" s="520"/>
      <c r="E40" s="520"/>
      <c r="F40" s="520"/>
      <c r="G40" s="520"/>
      <c r="H40" s="520"/>
      <c r="I40" s="520"/>
      <c r="J40" s="520"/>
      <c r="K40" s="520"/>
      <c r="L40" s="520"/>
    </row>
  </sheetData>
  <mergeCells count="12">
    <mergeCell ref="B5:L5"/>
    <mergeCell ref="C28:I28"/>
    <mergeCell ref="L28:M28"/>
    <mergeCell ref="B39:L39"/>
    <mergeCell ref="B40:L40"/>
    <mergeCell ref="B25:L25"/>
    <mergeCell ref="B26:L26"/>
    <mergeCell ref="B36:L36"/>
    <mergeCell ref="B37:L37"/>
    <mergeCell ref="B38:L38"/>
    <mergeCell ref="C7:K7"/>
    <mergeCell ref="L7:M7"/>
  </mergeCells>
  <pageMargins left="0.75" right="0.75" top="1" bottom="1" header="0.5" footer="0.5"/>
  <pageSetup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O51"/>
  <sheetViews>
    <sheetView showGridLines="0" showRuler="0" view="pageBreakPreview" zoomScaleNormal="100" zoomScaleSheetLayoutView="100" workbookViewId="0">
      <selection activeCell="B2" sqref="B2"/>
    </sheetView>
  </sheetViews>
  <sheetFormatPr defaultColWidth="13.7109375" defaultRowHeight="12.75" x14ac:dyDescent="0.2"/>
  <cols>
    <col min="1" max="1" width="3.140625" customWidth="1"/>
    <col min="2" max="2" width="77.42578125" customWidth="1"/>
    <col min="3" max="3" width="11.140625" bestFit="1" customWidth="1"/>
    <col min="4" max="4" width="0" hidden="1" customWidth="1"/>
    <col min="5" max="5" width="12.140625" bestFit="1" customWidth="1"/>
    <col min="6" max="6" width="0" hidden="1" customWidth="1"/>
    <col min="7" max="7" width="15" bestFit="1" customWidth="1"/>
    <col min="8" max="8" width="1.85546875" hidden="1" customWidth="1"/>
    <col min="9" max="9" width="15.5703125" bestFit="1" customWidth="1"/>
    <col min="10" max="10" width="0" hidden="1" customWidth="1"/>
    <col min="11" max="11" width="11.140625" bestFit="1" customWidth="1"/>
    <col min="12" max="12" width="0.7109375" customWidth="1"/>
    <col min="13" max="13" width="11.140625" bestFit="1" customWidth="1"/>
    <col min="14" max="14" width="0" hidden="1" customWidth="1"/>
    <col min="15" max="15" width="11.140625" bestFit="1" customWidth="1"/>
    <col min="16" max="16" width="10.5703125" customWidth="1"/>
  </cols>
  <sheetData>
    <row r="1" spans="2:15" ht="15" customHeight="1" x14ac:dyDescent="0.2"/>
    <row r="2" spans="2:15" ht="15" customHeight="1" x14ac:dyDescent="0.2">
      <c r="B2" s="310" t="s">
        <v>7</v>
      </c>
    </row>
    <row r="3" spans="2:15" ht="15" customHeight="1" x14ac:dyDescent="0.2">
      <c r="B3" s="312" t="s">
        <v>357</v>
      </c>
    </row>
    <row r="4" spans="2:15" ht="15" customHeight="1" x14ac:dyDescent="0.2">
      <c r="B4" s="312" t="s">
        <v>8</v>
      </c>
    </row>
    <row r="5" spans="2:15" ht="15" customHeight="1" x14ac:dyDescent="0.2">
      <c r="B5" s="511" t="s">
        <v>156</v>
      </c>
      <c r="C5" s="508"/>
      <c r="D5" s="508"/>
      <c r="E5" s="508"/>
      <c r="F5" s="508"/>
      <c r="G5" s="508"/>
      <c r="H5" s="508"/>
      <c r="I5" s="508"/>
      <c r="J5" s="508"/>
      <c r="K5" s="508"/>
      <c r="L5" s="508"/>
      <c r="M5" s="508"/>
    </row>
    <row r="6" spans="2:15" ht="15" customHeight="1" x14ac:dyDescent="0.2"/>
    <row r="7" spans="2:15" ht="36.6" customHeight="1" x14ac:dyDescent="0.2">
      <c r="B7" s="10"/>
      <c r="C7" s="502" t="s">
        <v>44</v>
      </c>
      <c r="D7" s="502"/>
      <c r="E7" s="502"/>
      <c r="F7" s="502"/>
      <c r="G7" s="502"/>
      <c r="H7" s="502"/>
      <c r="I7" s="502"/>
      <c r="J7" s="505"/>
      <c r="K7" s="502"/>
      <c r="L7" s="79"/>
      <c r="M7" s="502" t="s">
        <v>45</v>
      </c>
      <c r="N7" s="523"/>
      <c r="O7" s="518"/>
    </row>
    <row r="8" spans="2:15" ht="25.9" customHeight="1" x14ac:dyDescent="0.2">
      <c r="B8" s="71"/>
      <c r="C8" s="43">
        <v>44742</v>
      </c>
      <c r="D8" s="43"/>
      <c r="E8" s="43">
        <v>44651</v>
      </c>
      <c r="F8" s="96"/>
      <c r="G8" s="43">
        <v>44561</v>
      </c>
      <c r="H8" s="96"/>
      <c r="I8" s="43">
        <v>44469</v>
      </c>
      <c r="K8" s="43">
        <v>44377</v>
      </c>
      <c r="L8" s="98"/>
      <c r="M8" s="43">
        <v>44742</v>
      </c>
      <c r="O8" s="297">
        <v>44377</v>
      </c>
    </row>
    <row r="9" spans="2:15" ht="15.75" hidden="1" customHeight="1" x14ac:dyDescent="0.2">
      <c r="B9" s="58"/>
      <c r="C9" s="86" t="s">
        <v>70</v>
      </c>
      <c r="D9" s="11"/>
      <c r="E9" s="86" t="s">
        <v>70</v>
      </c>
      <c r="F9" s="96"/>
      <c r="G9" s="86" t="s">
        <v>70</v>
      </c>
      <c r="H9" s="96"/>
      <c r="I9" s="86" t="s">
        <v>70</v>
      </c>
      <c r="K9" s="86" t="s">
        <v>70</v>
      </c>
      <c r="L9" s="57"/>
      <c r="M9" s="86" t="s">
        <v>70</v>
      </c>
      <c r="O9" s="321" t="s">
        <v>70</v>
      </c>
    </row>
    <row r="10" spans="2:15" ht="15" customHeight="1" x14ac:dyDescent="0.2">
      <c r="B10" s="393" t="s">
        <v>119</v>
      </c>
      <c r="C10" s="140"/>
      <c r="D10" s="140"/>
      <c r="E10" s="140"/>
      <c r="F10" s="140"/>
      <c r="G10" s="140"/>
      <c r="H10" s="140"/>
      <c r="I10" s="140"/>
      <c r="J10" s="141"/>
      <c r="K10" s="140"/>
      <c r="L10" s="117"/>
      <c r="M10" s="140"/>
      <c r="N10" s="141"/>
      <c r="O10" s="327"/>
    </row>
    <row r="11" spans="2:15" ht="15" customHeight="1" x14ac:dyDescent="0.2">
      <c r="B11" s="106" t="s">
        <v>157</v>
      </c>
      <c r="C11" s="88">
        <v>89000000</v>
      </c>
      <c r="E11" s="88">
        <v>593000000</v>
      </c>
      <c r="G11" s="88">
        <v>840000000</v>
      </c>
      <c r="I11" s="88">
        <v>430000000</v>
      </c>
      <c r="K11" s="88">
        <v>62000000</v>
      </c>
      <c r="L11" s="67"/>
      <c r="M11" s="88">
        <v>682000000</v>
      </c>
      <c r="O11" s="323">
        <v>126000000</v>
      </c>
    </row>
    <row r="12" spans="2:15" ht="15" customHeight="1" x14ac:dyDescent="0.2">
      <c r="B12" s="157" t="s">
        <v>158</v>
      </c>
      <c r="C12" s="20">
        <v>463000000</v>
      </c>
      <c r="D12" s="62"/>
      <c r="E12" s="20">
        <v>448000000</v>
      </c>
      <c r="F12" s="62"/>
      <c r="G12" s="20">
        <v>431000000</v>
      </c>
      <c r="H12" s="62"/>
      <c r="I12" s="20">
        <v>381000000</v>
      </c>
      <c r="J12" s="62"/>
      <c r="K12" s="20">
        <v>377000000</v>
      </c>
      <c r="L12" s="61"/>
      <c r="M12" s="20">
        <v>911000000</v>
      </c>
      <c r="N12" s="62"/>
      <c r="O12" s="267">
        <v>710000000</v>
      </c>
    </row>
    <row r="13" spans="2:15" ht="15" customHeight="1" x14ac:dyDescent="0.2">
      <c r="B13" s="106" t="s">
        <v>159</v>
      </c>
      <c r="C13" s="48">
        <v>0</v>
      </c>
      <c r="E13" s="48">
        <v>0</v>
      </c>
      <c r="G13" s="48">
        <v>0</v>
      </c>
      <c r="I13" s="48">
        <v>0</v>
      </c>
      <c r="K13" s="48">
        <v>0</v>
      </c>
      <c r="L13" s="67"/>
      <c r="M13" s="48">
        <v>0</v>
      </c>
      <c r="O13" s="298">
        <v>0</v>
      </c>
    </row>
    <row r="14" spans="2:15" ht="15" customHeight="1" x14ac:dyDescent="0.2">
      <c r="B14" s="158" t="s">
        <v>160</v>
      </c>
      <c r="C14" s="159">
        <v>552000000</v>
      </c>
      <c r="D14" s="62"/>
      <c r="E14" s="159">
        <v>1041000000</v>
      </c>
      <c r="F14" s="62"/>
      <c r="G14" s="159">
        <v>1271000000</v>
      </c>
      <c r="H14" s="62"/>
      <c r="I14" s="159">
        <v>811000000</v>
      </c>
      <c r="J14" s="62"/>
      <c r="K14" s="159">
        <v>439000000</v>
      </c>
      <c r="L14" s="61"/>
      <c r="M14" s="159">
        <f>SUM(M11:M13)</f>
        <v>1593000000</v>
      </c>
      <c r="N14" s="62"/>
      <c r="O14" s="328">
        <f>SUM(O11:O13)</f>
        <v>836000000</v>
      </c>
    </row>
    <row r="15" spans="2:15" ht="15" customHeight="1" x14ac:dyDescent="0.2">
      <c r="B15" s="129" t="s">
        <v>126</v>
      </c>
      <c r="C15" s="115"/>
      <c r="E15" s="115"/>
      <c r="G15" s="115"/>
      <c r="I15" s="115"/>
      <c r="K15" s="115"/>
      <c r="L15" s="101"/>
      <c r="M15" s="115"/>
      <c r="O15" s="322"/>
    </row>
    <row r="16" spans="2:15" ht="15" customHeight="1" x14ac:dyDescent="0.2">
      <c r="B16" s="157" t="s">
        <v>161</v>
      </c>
      <c r="C16" s="20">
        <v>229000000</v>
      </c>
      <c r="D16" s="62"/>
      <c r="E16" s="20">
        <v>775000000</v>
      </c>
      <c r="F16" s="62"/>
      <c r="G16" s="20">
        <v>1023000000</v>
      </c>
      <c r="H16" s="62"/>
      <c r="I16" s="20">
        <v>577000000</v>
      </c>
      <c r="J16" s="62"/>
      <c r="K16" s="20">
        <v>214000000</v>
      </c>
      <c r="L16" s="61"/>
      <c r="M16" s="20">
        <f>SUM(C16:E16)</f>
        <v>1004000000</v>
      </c>
      <c r="N16" s="62"/>
      <c r="O16" s="267">
        <v>402000000</v>
      </c>
    </row>
    <row r="17" spans="2:15" ht="15" customHeight="1" x14ac:dyDescent="0.2">
      <c r="B17" s="106" t="s">
        <v>162</v>
      </c>
      <c r="C17" s="25">
        <v>35000000</v>
      </c>
      <c r="E17" s="25">
        <v>30000000</v>
      </c>
      <c r="G17" s="25">
        <v>36000000</v>
      </c>
      <c r="I17" s="25">
        <v>32000000</v>
      </c>
      <c r="K17" s="25">
        <v>32000000</v>
      </c>
      <c r="L17" s="67"/>
      <c r="M17" s="25">
        <f>SUM(C17:E17)</f>
        <v>65000000</v>
      </c>
      <c r="O17" s="269">
        <v>61000000</v>
      </c>
    </row>
    <row r="18" spans="2:15" ht="15" customHeight="1" x14ac:dyDescent="0.2">
      <c r="B18" s="157" t="s">
        <v>163</v>
      </c>
      <c r="C18" s="20">
        <v>28000000</v>
      </c>
      <c r="D18" s="62"/>
      <c r="E18" s="20">
        <v>18000000</v>
      </c>
      <c r="F18" s="62"/>
      <c r="G18" s="20">
        <v>29000000</v>
      </c>
      <c r="H18" s="62"/>
      <c r="I18" s="20">
        <v>22000000</v>
      </c>
      <c r="J18" s="62"/>
      <c r="K18" s="20">
        <v>24000000</v>
      </c>
      <c r="L18" s="61"/>
      <c r="M18" s="20">
        <f>SUM(C18:E18)</f>
        <v>46000000</v>
      </c>
      <c r="N18" s="62"/>
      <c r="O18" s="267">
        <v>50000000</v>
      </c>
    </row>
    <row r="19" spans="2:15" ht="15" customHeight="1" x14ac:dyDescent="0.2">
      <c r="B19" s="106" t="s">
        <v>164</v>
      </c>
      <c r="C19" s="25">
        <v>91000000</v>
      </c>
      <c r="E19" s="25">
        <v>64000000</v>
      </c>
      <c r="G19" s="25">
        <v>61000000</v>
      </c>
      <c r="I19" s="25">
        <v>49000000</v>
      </c>
      <c r="K19" s="25">
        <v>46000000</v>
      </c>
      <c r="L19" s="67"/>
      <c r="M19" s="25">
        <f>SUM(C19:E19)</f>
        <v>155000000</v>
      </c>
      <c r="O19" s="269">
        <v>94000000</v>
      </c>
    </row>
    <row r="20" spans="2:15" ht="15" customHeight="1" x14ac:dyDescent="0.2">
      <c r="B20" s="157" t="s">
        <v>165</v>
      </c>
      <c r="C20" s="150">
        <v>9000000</v>
      </c>
      <c r="D20" s="62"/>
      <c r="E20" s="150">
        <v>8000000</v>
      </c>
      <c r="F20" s="62"/>
      <c r="G20" s="150">
        <v>9000000</v>
      </c>
      <c r="H20" s="62"/>
      <c r="I20" s="150">
        <v>6000000</v>
      </c>
      <c r="J20" s="62"/>
      <c r="K20" s="150">
        <v>7000000</v>
      </c>
      <c r="L20" s="61"/>
      <c r="M20" s="150">
        <f>SUM(C20:E20)</f>
        <v>17000000</v>
      </c>
      <c r="N20" s="62"/>
      <c r="O20" s="338">
        <v>15000000</v>
      </c>
    </row>
    <row r="21" spans="2:15" ht="15" customHeight="1" x14ac:dyDescent="0.2">
      <c r="B21" s="128" t="s">
        <v>166</v>
      </c>
      <c r="C21" s="50">
        <v>392000000</v>
      </c>
      <c r="E21" s="50">
        <v>895000000</v>
      </c>
      <c r="G21" s="50">
        <v>1158000000</v>
      </c>
      <c r="I21" s="50">
        <v>686000000</v>
      </c>
      <c r="K21" s="50">
        <v>323000000</v>
      </c>
      <c r="L21" s="67"/>
      <c r="M21" s="50">
        <f>SUM(M16:M20)</f>
        <v>1287000000</v>
      </c>
      <c r="O21" s="299">
        <f>SUM(O16:O20)</f>
        <v>622000000</v>
      </c>
    </row>
    <row r="22" spans="2:15" ht="15" customHeight="1" x14ac:dyDescent="0.2">
      <c r="B22" s="117"/>
      <c r="C22" s="62"/>
      <c r="D22" s="62"/>
      <c r="E22" s="62"/>
      <c r="F22" s="62"/>
      <c r="G22" s="62"/>
      <c r="H22" s="62"/>
      <c r="I22" s="62"/>
      <c r="J22" s="62"/>
      <c r="K22" s="62"/>
      <c r="L22" s="61"/>
      <c r="M22" s="62"/>
      <c r="N22" s="62"/>
      <c r="O22" s="334"/>
    </row>
    <row r="23" spans="2:15" ht="15" customHeight="1" x14ac:dyDescent="0.2">
      <c r="B23" s="130" t="s">
        <v>133</v>
      </c>
      <c r="C23" s="25">
        <v>160000000</v>
      </c>
      <c r="E23" s="25">
        <v>146000000</v>
      </c>
      <c r="G23" s="25">
        <v>113000000</v>
      </c>
      <c r="I23" s="25">
        <v>125000000</v>
      </c>
      <c r="K23" s="25">
        <v>116000000</v>
      </c>
      <c r="L23" s="67"/>
      <c r="M23" s="25">
        <f>SUM(C23:E23)</f>
        <v>306000000</v>
      </c>
      <c r="O23" s="269">
        <v>214000000</v>
      </c>
    </row>
    <row r="24" spans="2:15" ht="14.1" customHeight="1" x14ac:dyDescent="0.2">
      <c r="B24" s="160" t="s">
        <v>167</v>
      </c>
      <c r="C24" s="20">
        <v>-32000000</v>
      </c>
      <c r="D24" s="62"/>
      <c r="E24" s="20">
        <v>-64000000</v>
      </c>
      <c r="F24" s="62"/>
      <c r="G24" s="20">
        <v>-23000000</v>
      </c>
      <c r="H24" s="62"/>
      <c r="I24" s="20">
        <v>-24000000</v>
      </c>
      <c r="J24" s="62"/>
      <c r="K24" s="20">
        <v>-24000000</v>
      </c>
      <c r="L24" s="61"/>
      <c r="M24" s="20">
        <f>SUM(C24:E24)</f>
        <v>-96000000</v>
      </c>
      <c r="N24" s="62"/>
      <c r="O24" s="267">
        <v>-44000000</v>
      </c>
    </row>
    <row r="25" spans="2:15" ht="15" hidden="1" customHeight="1" x14ac:dyDescent="0.2">
      <c r="B25" s="127" t="s">
        <v>168</v>
      </c>
      <c r="E25" s="48">
        <v>0</v>
      </c>
      <c r="G25" s="48">
        <v>0</v>
      </c>
      <c r="I25" s="48">
        <v>0</v>
      </c>
      <c r="K25" s="48">
        <v>0</v>
      </c>
      <c r="L25" s="67"/>
      <c r="O25" s="324"/>
    </row>
    <row r="26" spans="2:15" ht="15" hidden="1" customHeight="1" x14ac:dyDescent="0.2">
      <c r="B26" s="161" t="s">
        <v>169</v>
      </c>
      <c r="C26" s="162">
        <v>128000000</v>
      </c>
      <c r="D26" s="151"/>
      <c r="E26" s="163">
        <v>0</v>
      </c>
      <c r="F26" s="151"/>
      <c r="G26" s="163">
        <v>90000000</v>
      </c>
      <c r="H26" s="151"/>
      <c r="I26" s="163">
        <v>101000000</v>
      </c>
      <c r="J26" s="151"/>
      <c r="K26" s="163">
        <v>92000000</v>
      </c>
      <c r="L26" s="153"/>
      <c r="M26" s="163">
        <f>SUM(M23:M24)</f>
        <v>210000000</v>
      </c>
      <c r="N26" s="151"/>
      <c r="O26" s="329">
        <f>SUM(O23:O24)</f>
        <v>170000000</v>
      </c>
    </row>
    <row r="27" spans="2:15" ht="15" hidden="1" customHeight="1" x14ac:dyDescent="0.2">
      <c r="B27" s="127" t="s">
        <v>170</v>
      </c>
      <c r="C27" s="99"/>
      <c r="E27" s="48">
        <v>0</v>
      </c>
      <c r="G27" s="48">
        <v>0</v>
      </c>
      <c r="I27" s="48">
        <v>0</v>
      </c>
      <c r="K27" s="48">
        <v>0</v>
      </c>
      <c r="L27" s="67"/>
      <c r="O27" s="324"/>
    </row>
    <row r="28" spans="2:15" ht="15" hidden="1" customHeight="1" x14ac:dyDescent="0.2">
      <c r="B28" s="164" t="s">
        <v>171</v>
      </c>
      <c r="E28" s="54">
        <v>0</v>
      </c>
      <c r="G28" s="54">
        <v>101000000</v>
      </c>
      <c r="H28" s="165">
        <v>0</v>
      </c>
      <c r="I28" s="166"/>
      <c r="K28" s="54">
        <v>33000000</v>
      </c>
      <c r="L28" s="67"/>
      <c r="M28" s="172"/>
      <c r="O28" s="339"/>
    </row>
    <row r="29" spans="2:15" ht="15" hidden="1" customHeight="1" x14ac:dyDescent="0.2">
      <c r="B29" s="135" t="s">
        <v>172</v>
      </c>
      <c r="C29" s="150">
        <v>0</v>
      </c>
      <c r="D29" s="62"/>
      <c r="E29" s="159">
        <v>0</v>
      </c>
      <c r="F29" s="62"/>
      <c r="G29" s="159">
        <v>0</v>
      </c>
      <c r="H29" s="62"/>
      <c r="I29" s="159">
        <v>0</v>
      </c>
      <c r="J29" s="62"/>
      <c r="K29" s="159">
        <v>0</v>
      </c>
      <c r="L29" s="61"/>
      <c r="M29" s="171"/>
      <c r="N29" s="62"/>
      <c r="O29" s="340"/>
    </row>
    <row r="30" spans="2:15" ht="15" customHeight="1" thickBot="1" x14ac:dyDescent="0.25">
      <c r="B30" s="167" t="s">
        <v>378</v>
      </c>
      <c r="C30" s="168">
        <v>128000000</v>
      </c>
      <c r="D30" s="151"/>
      <c r="E30" s="168">
        <v>82000000</v>
      </c>
      <c r="F30" s="151"/>
      <c r="G30" s="168">
        <v>90000000</v>
      </c>
      <c r="H30" s="152"/>
      <c r="I30" s="168">
        <v>101000000</v>
      </c>
      <c r="J30" s="151"/>
      <c r="K30" s="168">
        <v>92000000</v>
      </c>
      <c r="L30" s="153"/>
      <c r="M30" s="168">
        <f>SUM(M26:M29)</f>
        <v>210000000</v>
      </c>
      <c r="N30" s="151"/>
      <c r="O30" s="341">
        <f>SUM(O26:O29)</f>
        <v>170000000</v>
      </c>
    </row>
    <row r="31" spans="2:15" ht="15" customHeight="1" thickTop="1" x14ac:dyDescent="0.2">
      <c r="B31" s="169" t="s">
        <v>173</v>
      </c>
      <c r="C31" s="170">
        <v>36000000</v>
      </c>
      <c r="D31" s="154"/>
      <c r="E31" s="170">
        <v>-16000000</v>
      </c>
      <c r="F31" s="154"/>
      <c r="G31" s="170">
        <v>3000000</v>
      </c>
      <c r="H31" s="155"/>
      <c r="I31" s="170">
        <v>27000000</v>
      </c>
      <c r="J31" s="154"/>
      <c r="K31" s="170">
        <v>22000000</v>
      </c>
      <c r="L31" s="156"/>
      <c r="M31" s="170">
        <f>SUM(C31:E31)</f>
        <v>20000000</v>
      </c>
      <c r="N31" s="62"/>
      <c r="O31" s="342">
        <v>34000000</v>
      </c>
    </row>
    <row r="32" spans="2:15" ht="5.85" customHeight="1" x14ac:dyDescent="0.2">
      <c r="B32" s="77"/>
      <c r="C32" s="77"/>
      <c r="D32" s="77"/>
      <c r="E32" s="77"/>
      <c r="F32" s="77"/>
      <c r="G32" s="77"/>
      <c r="H32" s="77"/>
      <c r="I32" s="77"/>
      <c r="J32" s="77"/>
      <c r="K32" s="77"/>
      <c r="L32" s="77"/>
      <c r="M32" s="77"/>
      <c r="O32" s="77"/>
    </row>
    <row r="33" spans="2:13" x14ac:dyDescent="0.2">
      <c r="B33" s="377" t="s">
        <v>69</v>
      </c>
      <c r="C33" s="392"/>
      <c r="D33" s="392"/>
      <c r="E33" s="392"/>
      <c r="F33" s="392"/>
      <c r="G33" s="392"/>
      <c r="H33" s="392"/>
      <c r="I33" s="392"/>
      <c r="J33" s="392"/>
      <c r="K33" s="392"/>
      <c r="L33" s="392"/>
      <c r="M33" s="392"/>
    </row>
    <row r="34" spans="2:13" x14ac:dyDescent="0.2">
      <c r="B34" s="512" t="s">
        <v>174</v>
      </c>
      <c r="C34" s="499"/>
      <c r="D34" s="499"/>
      <c r="E34" s="499"/>
      <c r="F34" s="499"/>
      <c r="G34" s="499"/>
      <c r="H34" s="499"/>
      <c r="I34" s="499"/>
      <c r="J34" s="499"/>
      <c r="K34" s="499"/>
      <c r="L34" s="499"/>
      <c r="M34" s="499"/>
    </row>
    <row r="35" spans="2:13" x14ac:dyDescent="0.2">
      <c r="B35" s="512" t="s">
        <v>175</v>
      </c>
      <c r="C35" s="499"/>
      <c r="D35" s="499"/>
      <c r="E35" s="499"/>
      <c r="F35" s="499"/>
      <c r="G35" s="499"/>
      <c r="H35" s="499"/>
      <c r="I35" s="499"/>
      <c r="J35" s="499"/>
      <c r="K35" s="499"/>
      <c r="L35" s="392"/>
      <c r="M35" s="392"/>
    </row>
    <row r="36" spans="2:13" ht="23.25" customHeight="1" x14ac:dyDescent="0.2">
      <c r="B36" s="512" t="s">
        <v>383</v>
      </c>
      <c r="C36" s="499"/>
      <c r="D36" s="499"/>
      <c r="E36" s="499"/>
      <c r="F36" s="499"/>
      <c r="G36" s="499"/>
      <c r="H36" s="499"/>
      <c r="I36" s="499"/>
      <c r="J36" s="499"/>
      <c r="K36" s="499"/>
      <c r="L36" s="392"/>
      <c r="M36" s="392"/>
    </row>
    <row r="37" spans="2:13" ht="33.75" customHeight="1" x14ac:dyDescent="0.2">
      <c r="B37" s="512" t="s">
        <v>382</v>
      </c>
      <c r="C37" s="499"/>
      <c r="D37" s="499"/>
      <c r="E37" s="499"/>
      <c r="F37" s="499"/>
      <c r="G37" s="499"/>
      <c r="H37" s="499"/>
      <c r="I37" s="499"/>
      <c r="J37" s="499"/>
      <c r="K37" s="499"/>
      <c r="L37" s="392"/>
      <c r="M37" s="392"/>
    </row>
    <row r="38" spans="2:13" x14ac:dyDescent="0.2">
      <c r="B38" s="512" t="s">
        <v>176</v>
      </c>
      <c r="C38" s="499"/>
      <c r="D38" s="499"/>
      <c r="E38" s="499"/>
      <c r="F38" s="499"/>
      <c r="G38" s="499"/>
      <c r="H38" s="499"/>
      <c r="I38" s="499"/>
      <c r="J38" s="499"/>
      <c r="K38" s="499"/>
      <c r="L38" s="392"/>
      <c r="M38" s="392"/>
    </row>
    <row r="39" spans="2:13" ht="22.5" customHeight="1" x14ac:dyDescent="0.2">
      <c r="B39" s="512" t="s">
        <v>177</v>
      </c>
      <c r="C39" s="499"/>
      <c r="D39" s="499"/>
      <c r="E39" s="499"/>
      <c r="F39" s="499"/>
      <c r="G39" s="499"/>
      <c r="H39" s="499"/>
      <c r="I39" s="499"/>
      <c r="J39" s="499"/>
      <c r="K39" s="499"/>
      <c r="L39" s="392"/>
      <c r="M39" s="392"/>
    </row>
    <row r="40" spans="2:13" x14ac:dyDescent="0.2">
      <c r="B40" s="377" t="s">
        <v>384</v>
      </c>
      <c r="C40" s="392"/>
      <c r="D40" s="392"/>
      <c r="E40" s="392"/>
      <c r="F40" s="392"/>
      <c r="G40" s="392"/>
      <c r="H40" s="392"/>
      <c r="I40" s="392"/>
      <c r="J40" s="392"/>
      <c r="K40" s="392"/>
      <c r="L40" s="392"/>
      <c r="M40" s="392"/>
    </row>
    <row r="41" spans="2:13" x14ac:dyDescent="0.2">
      <c r="B41" s="512" t="s">
        <v>178</v>
      </c>
      <c r="C41" s="499"/>
      <c r="D41" s="499"/>
      <c r="E41" s="499"/>
      <c r="F41" s="499"/>
      <c r="G41" s="499"/>
      <c r="H41" s="499"/>
      <c r="I41" s="499"/>
      <c r="J41" s="499"/>
      <c r="K41" s="499"/>
      <c r="L41" s="392"/>
      <c r="M41" s="392"/>
    </row>
    <row r="42" spans="2:13" ht="9" customHeight="1" x14ac:dyDescent="0.2"/>
    <row r="43" spans="2:13" ht="15" customHeight="1" x14ac:dyDescent="0.2"/>
    <row r="44" spans="2:13" ht="15" customHeight="1" x14ac:dyDescent="0.2"/>
    <row r="45" spans="2:13" ht="15" customHeight="1" x14ac:dyDescent="0.2"/>
    <row r="46" spans="2:13" ht="15" customHeight="1" x14ac:dyDescent="0.2"/>
    <row r="47" spans="2:13" ht="15" customHeight="1" x14ac:dyDescent="0.2"/>
    <row r="48" spans="2:13" ht="15" customHeight="1" x14ac:dyDescent="0.2"/>
    <row r="49" ht="15" customHeight="1" x14ac:dyDescent="0.2"/>
    <row r="50" ht="15" customHeight="1" x14ac:dyDescent="0.2"/>
    <row r="51" ht="15" customHeight="1" x14ac:dyDescent="0.2"/>
  </sheetData>
  <mergeCells count="10">
    <mergeCell ref="C7:K7"/>
    <mergeCell ref="B5:M5"/>
    <mergeCell ref="B35:K35"/>
    <mergeCell ref="B34:M34"/>
    <mergeCell ref="M7:O7"/>
    <mergeCell ref="B41:K41"/>
    <mergeCell ref="B39:K39"/>
    <mergeCell ref="B37:K37"/>
    <mergeCell ref="B36:K36"/>
    <mergeCell ref="B38:K38"/>
  </mergeCells>
  <pageMargins left="0.75" right="0.75" top="1" bottom="1" header="0.5" footer="0.5"/>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L55"/>
  <sheetViews>
    <sheetView showGridLines="0" showRuler="0" view="pageBreakPreview" zoomScaleNormal="100" zoomScaleSheetLayoutView="100" workbookViewId="0">
      <selection activeCell="D12" sqref="D12"/>
    </sheetView>
  </sheetViews>
  <sheetFormatPr defaultColWidth="13.7109375" defaultRowHeight="12.75" x14ac:dyDescent="0.2"/>
  <cols>
    <col min="1" max="1" width="3.140625" customWidth="1"/>
    <col min="2" max="2" width="50.28515625" customWidth="1"/>
    <col min="3" max="3" width="0" hidden="1" customWidth="1"/>
    <col min="4" max="4" width="20.42578125" customWidth="1"/>
    <col min="5" max="5" width="0" hidden="1" customWidth="1"/>
    <col min="6" max="6" width="20.42578125" customWidth="1"/>
    <col min="7" max="7" width="0" hidden="1" customWidth="1"/>
    <col min="8" max="8" width="20.42578125" customWidth="1"/>
    <col min="9" max="9" width="0" hidden="1" customWidth="1"/>
    <col min="10" max="10" width="20.42578125" customWidth="1"/>
    <col min="11" max="11" width="0" hidden="1" customWidth="1"/>
    <col min="12" max="12" width="3" customWidth="1"/>
  </cols>
  <sheetData>
    <row r="1" spans="2:12" ht="15" customHeight="1" x14ac:dyDescent="0.2"/>
    <row r="2" spans="2:12" ht="15" customHeight="1" x14ac:dyDescent="0.2">
      <c r="B2" s="310" t="s">
        <v>7</v>
      </c>
    </row>
    <row r="3" spans="2:12" ht="15" customHeight="1" x14ac:dyDescent="0.2">
      <c r="B3" s="312" t="s">
        <v>357</v>
      </c>
    </row>
    <row r="4" spans="2:12" ht="15" customHeight="1" x14ac:dyDescent="0.2">
      <c r="B4" s="312" t="s">
        <v>8</v>
      </c>
    </row>
    <row r="5" spans="2:12" ht="15" customHeight="1" x14ac:dyDescent="0.2">
      <c r="B5" s="511" t="s">
        <v>23</v>
      </c>
      <c r="C5" s="524"/>
      <c r="D5" s="524"/>
      <c r="E5" s="524"/>
      <c r="F5" s="524"/>
      <c r="G5" s="524"/>
      <c r="H5" s="524"/>
      <c r="I5" s="524"/>
      <c r="J5" s="524"/>
    </row>
    <row r="6" spans="2:12" ht="15" customHeight="1" x14ac:dyDescent="0.2"/>
    <row r="7" spans="2:12" ht="15" customHeight="1" x14ac:dyDescent="0.2">
      <c r="B7" s="399"/>
      <c r="C7" s="77"/>
      <c r="D7" s="11" t="s">
        <v>179</v>
      </c>
      <c r="E7" s="77"/>
      <c r="F7" s="11" t="s">
        <v>180</v>
      </c>
      <c r="G7" s="77"/>
      <c r="H7" s="11" t="s">
        <v>181</v>
      </c>
      <c r="I7" s="77"/>
      <c r="J7" s="11" t="s">
        <v>182</v>
      </c>
      <c r="K7" s="82"/>
      <c r="L7" s="58"/>
    </row>
    <row r="8" spans="2:12" x14ac:dyDescent="0.2">
      <c r="B8" s="400" t="s">
        <v>183</v>
      </c>
      <c r="C8" s="176"/>
      <c r="D8" s="177"/>
      <c r="E8" s="176"/>
      <c r="F8" s="177"/>
      <c r="G8" s="176"/>
      <c r="H8" s="177"/>
      <c r="I8" s="176"/>
      <c r="J8" s="177"/>
      <c r="K8" s="108"/>
      <c r="L8" s="58"/>
    </row>
    <row r="9" spans="2:12" ht="15" customHeight="1" x14ac:dyDescent="0.2">
      <c r="B9" s="401" t="s">
        <v>184</v>
      </c>
      <c r="L9" s="58"/>
    </row>
    <row r="10" spans="2:12" x14ac:dyDescent="0.2">
      <c r="B10" s="402" t="s">
        <v>185</v>
      </c>
      <c r="C10" s="178"/>
      <c r="D10" s="173" t="s">
        <v>186</v>
      </c>
      <c r="E10" s="173"/>
      <c r="F10" s="173" t="s">
        <v>187</v>
      </c>
      <c r="G10" s="173"/>
      <c r="H10" s="173" t="s">
        <v>188</v>
      </c>
      <c r="I10" s="173"/>
      <c r="J10" s="173" t="s">
        <v>189</v>
      </c>
      <c r="K10" s="108"/>
      <c r="L10" s="58"/>
    </row>
    <row r="11" spans="2:12" x14ac:dyDescent="0.2">
      <c r="B11" s="403" t="s">
        <v>190</v>
      </c>
      <c r="F11" s="174" t="s">
        <v>191</v>
      </c>
      <c r="H11" s="174" t="s">
        <v>191</v>
      </c>
      <c r="J11" s="174" t="s">
        <v>192</v>
      </c>
      <c r="L11" s="58"/>
    </row>
    <row r="12" spans="2:12" x14ac:dyDescent="0.2">
      <c r="B12" s="404" t="s">
        <v>193</v>
      </c>
      <c r="C12" s="178"/>
      <c r="D12" s="173"/>
      <c r="E12" s="173"/>
      <c r="F12" s="173"/>
      <c r="G12" s="173"/>
      <c r="H12" s="173"/>
      <c r="I12" s="173"/>
      <c r="J12" s="173"/>
      <c r="K12" s="108"/>
      <c r="L12" s="58"/>
    </row>
    <row r="13" spans="2:12" x14ac:dyDescent="0.2">
      <c r="B13" s="403" t="s">
        <v>185</v>
      </c>
      <c r="D13" s="174" t="s">
        <v>186</v>
      </c>
      <c r="F13" s="174" t="s">
        <v>187</v>
      </c>
      <c r="H13" s="174" t="s">
        <v>188</v>
      </c>
      <c r="J13" s="174" t="s">
        <v>194</v>
      </c>
      <c r="L13" s="58"/>
    </row>
    <row r="14" spans="2:12" x14ac:dyDescent="0.2">
      <c r="B14" s="402" t="s">
        <v>190</v>
      </c>
      <c r="C14" s="178"/>
      <c r="D14" s="173"/>
      <c r="E14" s="173"/>
      <c r="F14" s="173" t="s">
        <v>191</v>
      </c>
      <c r="G14" s="173"/>
      <c r="H14" s="173" t="s">
        <v>191</v>
      </c>
      <c r="I14" s="173"/>
      <c r="J14" s="173" t="s">
        <v>192</v>
      </c>
      <c r="K14" s="108"/>
      <c r="L14" s="58"/>
    </row>
    <row r="15" spans="2:12" x14ac:dyDescent="0.2">
      <c r="B15" s="401" t="s">
        <v>195</v>
      </c>
      <c r="L15" s="58"/>
    </row>
    <row r="16" spans="2:12" x14ac:dyDescent="0.2">
      <c r="B16" s="402" t="s">
        <v>185</v>
      </c>
      <c r="C16" s="178"/>
      <c r="D16" s="173" t="s">
        <v>196</v>
      </c>
      <c r="E16" s="173"/>
      <c r="F16" s="173" t="s">
        <v>187</v>
      </c>
      <c r="G16" s="173"/>
      <c r="H16" s="173" t="s">
        <v>188</v>
      </c>
      <c r="I16" s="173"/>
      <c r="J16" s="173" t="s">
        <v>186</v>
      </c>
      <c r="K16" s="108"/>
      <c r="L16" s="58"/>
    </row>
    <row r="17" spans="2:12" x14ac:dyDescent="0.2">
      <c r="B17" s="403" t="s">
        <v>190</v>
      </c>
      <c r="D17" s="174" t="s">
        <v>191</v>
      </c>
      <c r="F17" s="174" t="s">
        <v>191</v>
      </c>
      <c r="H17" s="174" t="s">
        <v>191</v>
      </c>
      <c r="L17" s="58"/>
    </row>
    <row r="18" spans="2:12" x14ac:dyDescent="0.2">
      <c r="B18" s="402" t="s">
        <v>197</v>
      </c>
      <c r="C18" s="178"/>
      <c r="D18" s="173" t="s">
        <v>196</v>
      </c>
      <c r="E18" s="173"/>
      <c r="F18" s="173" t="s">
        <v>188</v>
      </c>
      <c r="G18" s="173"/>
      <c r="H18" s="173" t="s">
        <v>188</v>
      </c>
      <c r="I18" s="173"/>
      <c r="J18" s="173" t="s">
        <v>198</v>
      </c>
      <c r="K18" s="108"/>
      <c r="L18" s="58"/>
    </row>
    <row r="19" spans="2:12" x14ac:dyDescent="0.2">
      <c r="B19" s="403" t="s">
        <v>190</v>
      </c>
      <c r="D19" s="174" t="s">
        <v>191</v>
      </c>
      <c r="J19" s="174" t="s">
        <v>191</v>
      </c>
      <c r="L19" s="58"/>
    </row>
    <row r="20" spans="2:12" x14ac:dyDescent="0.2">
      <c r="B20" s="403"/>
      <c r="K20" s="108"/>
      <c r="L20" s="58"/>
    </row>
    <row r="21" spans="2:12" x14ac:dyDescent="0.2">
      <c r="B21" s="405" t="s">
        <v>199</v>
      </c>
      <c r="L21" s="58"/>
    </row>
    <row r="22" spans="2:12" x14ac:dyDescent="0.2">
      <c r="B22" s="404" t="s">
        <v>200</v>
      </c>
      <c r="C22" s="178"/>
      <c r="D22" s="173"/>
      <c r="E22" s="173"/>
      <c r="F22" s="173"/>
      <c r="G22" s="173"/>
      <c r="H22" s="173"/>
      <c r="I22" s="173"/>
      <c r="J22" s="173"/>
      <c r="K22" s="108"/>
      <c r="L22" s="58"/>
    </row>
    <row r="23" spans="2:12" x14ac:dyDescent="0.2">
      <c r="B23" s="403" t="s">
        <v>201</v>
      </c>
      <c r="D23" s="174" t="s">
        <v>202</v>
      </c>
      <c r="F23" s="174" t="s">
        <v>202</v>
      </c>
      <c r="H23" s="174" t="s">
        <v>202</v>
      </c>
      <c r="J23" s="174" t="s">
        <v>203</v>
      </c>
      <c r="L23" s="58"/>
    </row>
    <row r="24" spans="2:12" x14ac:dyDescent="0.2">
      <c r="B24" s="402" t="s">
        <v>190</v>
      </c>
      <c r="C24" s="178"/>
      <c r="D24" s="173" t="s">
        <v>191</v>
      </c>
      <c r="E24" s="173"/>
      <c r="F24" s="173" t="s">
        <v>191</v>
      </c>
      <c r="G24" s="173"/>
      <c r="H24" s="173" t="s">
        <v>191</v>
      </c>
      <c r="I24" s="173"/>
      <c r="J24" s="173" t="s">
        <v>192</v>
      </c>
      <c r="K24" s="108"/>
      <c r="L24" s="58"/>
    </row>
    <row r="25" spans="2:12" x14ac:dyDescent="0.2">
      <c r="B25" s="401" t="s">
        <v>204</v>
      </c>
      <c r="L25" s="58"/>
    </row>
    <row r="26" spans="2:12" x14ac:dyDescent="0.2">
      <c r="B26" s="402" t="s">
        <v>201</v>
      </c>
      <c r="C26" s="178"/>
      <c r="D26" s="173" t="s">
        <v>202</v>
      </c>
      <c r="E26" s="173"/>
      <c r="F26" s="173" t="s">
        <v>205</v>
      </c>
      <c r="G26" s="173"/>
      <c r="H26" s="173" t="s">
        <v>202</v>
      </c>
      <c r="I26" s="173"/>
      <c r="J26" s="173" t="s">
        <v>186</v>
      </c>
      <c r="K26" s="108"/>
      <c r="L26" s="58"/>
    </row>
    <row r="27" spans="2:12" x14ac:dyDescent="0.2">
      <c r="B27" s="403" t="s">
        <v>190</v>
      </c>
      <c r="D27" s="174" t="s">
        <v>191</v>
      </c>
      <c r="F27" s="174" t="s">
        <v>191</v>
      </c>
      <c r="H27" s="174" t="s">
        <v>191</v>
      </c>
      <c r="L27" s="58"/>
    </row>
    <row r="28" spans="2:12" x14ac:dyDescent="0.2">
      <c r="B28" s="404" t="s">
        <v>206</v>
      </c>
      <c r="C28" s="178"/>
      <c r="D28" s="173"/>
      <c r="E28" s="173"/>
      <c r="F28" s="173"/>
      <c r="G28" s="173"/>
      <c r="H28" s="173"/>
      <c r="I28" s="173"/>
      <c r="J28" s="173"/>
      <c r="K28" s="108"/>
      <c r="L28" s="58"/>
    </row>
    <row r="29" spans="2:12" x14ac:dyDescent="0.2">
      <c r="B29" s="403" t="s">
        <v>201</v>
      </c>
      <c r="D29" s="174" t="s">
        <v>186</v>
      </c>
      <c r="F29" s="174" t="s">
        <v>202</v>
      </c>
      <c r="H29" s="174" t="s">
        <v>202</v>
      </c>
      <c r="J29" s="174" t="s">
        <v>203</v>
      </c>
      <c r="K29" s="108"/>
      <c r="L29" s="58"/>
    </row>
    <row r="30" spans="2:12" x14ac:dyDescent="0.2">
      <c r="B30" s="402" t="s">
        <v>190</v>
      </c>
      <c r="C30" s="178"/>
      <c r="D30" s="173"/>
      <c r="E30" s="173"/>
      <c r="F30" s="173" t="s">
        <v>191</v>
      </c>
      <c r="G30" s="173"/>
      <c r="H30" s="173" t="s">
        <v>191</v>
      </c>
      <c r="I30" s="173"/>
      <c r="J30" s="173" t="s">
        <v>192</v>
      </c>
      <c r="K30" s="108"/>
      <c r="L30" s="58"/>
    </row>
    <row r="31" spans="2:12" x14ac:dyDescent="0.2">
      <c r="B31" s="401" t="s">
        <v>207</v>
      </c>
      <c r="K31" s="108"/>
      <c r="L31" s="58"/>
    </row>
    <row r="32" spans="2:12" x14ac:dyDescent="0.2">
      <c r="B32" s="402" t="s">
        <v>201</v>
      </c>
      <c r="C32" s="178"/>
      <c r="D32" s="173" t="s">
        <v>186</v>
      </c>
      <c r="E32" s="173"/>
      <c r="F32" s="173" t="s">
        <v>186</v>
      </c>
      <c r="G32" s="173"/>
      <c r="H32" s="173" t="s">
        <v>202</v>
      </c>
      <c r="I32" s="173"/>
      <c r="J32" s="173" t="s">
        <v>186</v>
      </c>
      <c r="L32" s="58"/>
    </row>
    <row r="33" spans="2:12" x14ac:dyDescent="0.2">
      <c r="B33" s="403" t="s">
        <v>190</v>
      </c>
      <c r="D33" s="174"/>
      <c r="H33" s="174" t="s">
        <v>191</v>
      </c>
      <c r="K33" s="108"/>
      <c r="L33" s="58"/>
    </row>
    <row r="34" spans="2:12" ht="15" hidden="1" customHeight="1" x14ac:dyDescent="0.2">
      <c r="B34" s="402"/>
      <c r="C34" s="178"/>
      <c r="D34" s="173"/>
      <c r="E34" s="173"/>
      <c r="F34" s="173"/>
      <c r="G34" s="173"/>
      <c r="H34" s="173"/>
      <c r="I34" s="173"/>
      <c r="J34" s="173"/>
      <c r="L34" s="58"/>
    </row>
    <row r="35" spans="2:12" ht="15" hidden="1" customHeight="1" x14ac:dyDescent="0.2">
      <c r="B35" s="403"/>
      <c r="K35" s="108"/>
      <c r="L35" s="58"/>
    </row>
    <row r="36" spans="2:12" ht="15" hidden="1" customHeight="1" x14ac:dyDescent="0.2">
      <c r="B36" s="406"/>
      <c r="C36" s="178"/>
      <c r="D36" s="173"/>
      <c r="E36" s="173"/>
      <c r="F36" s="173"/>
      <c r="G36" s="173"/>
      <c r="H36" s="173"/>
      <c r="I36" s="173"/>
      <c r="J36" s="173"/>
      <c r="L36" s="58"/>
    </row>
    <row r="37" spans="2:12" ht="15" customHeight="1" x14ac:dyDescent="0.2">
      <c r="B37" s="407"/>
      <c r="K37" s="179"/>
      <c r="L37" s="58"/>
    </row>
    <row r="38" spans="2:12" ht="15" customHeight="1" x14ac:dyDescent="0.2">
      <c r="B38" s="77"/>
      <c r="C38" s="77"/>
      <c r="D38" s="77"/>
      <c r="E38" s="77"/>
      <c r="F38" s="77"/>
      <c r="G38" s="77"/>
      <c r="H38" s="77"/>
      <c r="I38" s="77"/>
      <c r="J38" s="77"/>
      <c r="K38" s="77"/>
    </row>
    <row r="39" spans="2:12" ht="15" customHeight="1" x14ac:dyDescent="0.2">
      <c r="B39" s="508"/>
      <c r="C39" s="508"/>
      <c r="D39" s="508"/>
      <c r="E39" s="508"/>
      <c r="F39" s="508"/>
      <c r="G39" s="508"/>
      <c r="H39" s="508"/>
      <c r="I39" s="508"/>
      <c r="J39" s="508"/>
    </row>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sheetData>
  <mergeCells count="2">
    <mergeCell ref="B5:J5"/>
    <mergeCell ref="B39:J39"/>
  </mergeCells>
  <pageMargins left="0.75" right="0.75" top="1" bottom="1" header="0.5" footer="0.5"/>
  <pageSetup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P49"/>
  <sheetViews>
    <sheetView showGridLines="0" showRuler="0" view="pageBreakPreview" zoomScaleNormal="100" zoomScaleSheetLayoutView="100" workbookViewId="0">
      <selection activeCell="B36" sqref="B36"/>
    </sheetView>
  </sheetViews>
  <sheetFormatPr defaultColWidth="13.7109375" defaultRowHeight="12.75" x14ac:dyDescent="0.2"/>
  <cols>
    <col min="1" max="1" width="5.140625" customWidth="1"/>
    <col min="2" max="2" width="40.28515625" customWidth="1"/>
    <col min="3" max="3" width="15.7109375" customWidth="1"/>
    <col min="4" max="4" width="0" hidden="1" customWidth="1"/>
    <col min="5" max="5" width="15.7109375" customWidth="1"/>
    <col min="6" max="6" width="0" hidden="1" customWidth="1"/>
    <col min="7" max="7" width="15.7109375" customWidth="1"/>
    <col min="8" max="8" width="0" hidden="1" customWidth="1"/>
    <col min="9" max="9" width="15.7109375" customWidth="1"/>
    <col min="10" max="10" width="0" hidden="1" customWidth="1"/>
    <col min="11" max="11" width="16.140625" customWidth="1"/>
    <col min="12" max="12" width="1.140625" customWidth="1"/>
    <col min="13" max="13" width="15.7109375" customWidth="1"/>
    <col min="14" max="14" width="0" hidden="1" customWidth="1"/>
    <col min="15" max="15" width="15.7109375" customWidth="1"/>
  </cols>
  <sheetData>
    <row r="1" spans="2:16" ht="15" customHeight="1" x14ac:dyDescent="0.2">
      <c r="C1" s="511"/>
      <c r="D1" s="508"/>
      <c r="E1" s="508"/>
      <c r="F1" s="508"/>
      <c r="G1" s="508"/>
      <c r="H1" s="508"/>
      <c r="I1" s="508"/>
      <c r="J1" s="508"/>
      <c r="K1" s="508"/>
    </row>
    <row r="2" spans="2:16" ht="15" customHeight="1" x14ac:dyDescent="0.2">
      <c r="B2" s="310" t="s">
        <v>7</v>
      </c>
    </row>
    <row r="3" spans="2:16" ht="15" customHeight="1" x14ac:dyDescent="0.2">
      <c r="B3" s="312" t="s">
        <v>357</v>
      </c>
    </row>
    <row r="4" spans="2:16" ht="15" customHeight="1" x14ac:dyDescent="0.2">
      <c r="B4" s="312" t="s">
        <v>8</v>
      </c>
    </row>
    <row r="5" spans="2:16" ht="15" customHeight="1" x14ac:dyDescent="0.2">
      <c r="C5" s="511" t="s">
        <v>26</v>
      </c>
      <c r="D5" s="508"/>
      <c r="E5" s="508"/>
      <c r="F5" s="508"/>
      <c r="G5" s="508"/>
      <c r="H5" s="508"/>
      <c r="I5" s="508"/>
      <c r="J5" s="508"/>
      <c r="K5" s="508"/>
    </row>
    <row r="6" spans="2:16" ht="15" customHeight="1" x14ac:dyDescent="0.2"/>
    <row r="7" spans="2:16" ht="15" customHeight="1" x14ac:dyDescent="0.2">
      <c r="B7" s="180"/>
      <c r="C7" s="502" t="s">
        <v>44</v>
      </c>
      <c r="D7" s="505"/>
      <c r="E7" s="502"/>
      <c r="F7" s="505"/>
      <c r="G7" s="502"/>
      <c r="H7" s="505"/>
      <c r="I7" s="502"/>
      <c r="J7" s="502"/>
      <c r="K7" s="502"/>
      <c r="L7" s="410"/>
      <c r="M7" s="529" t="s">
        <v>45</v>
      </c>
      <c r="N7" s="530"/>
      <c r="O7" s="531"/>
      <c r="P7" s="251"/>
    </row>
    <row r="8" spans="2:16" ht="15" customHeight="1" x14ac:dyDescent="0.2">
      <c r="B8" s="58"/>
      <c r="C8" s="43">
        <v>44742</v>
      </c>
      <c r="E8" s="43">
        <v>44651</v>
      </c>
      <c r="G8" s="43">
        <v>44561</v>
      </c>
      <c r="I8" s="43">
        <v>44469</v>
      </c>
      <c r="J8" s="77"/>
      <c r="K8" s="43">
        <v>44377</v>
      </c>
      <c r="L8" s="411"/>
      <c r="M8" s="293">
        <v>44742</v>
      </c>
      <c r="N8" s="430"/>
      <c r="O8" s="290">
        <v>44377</v>
      </c>
      <c r="P8" s="251"/>
    </row>
    <row r="9" spans="2:16" ht="15" hidden="1" customHeight="1" x14ac:dyDescent="0.2">
      <c r="B9" s="58"/>
      <c r="C9" s="86" t="s">
        <v>70</v>
      </c>
      <c r="E9" s="181" t="s">
        <v>70</v>
      </c>
      <c r="G9" s="181" t="s">
        <v>70</v>
      </c>
      <c r="I9" s="181" t="s">
        <v>70</v>
      </c>
      <c r="K9" s="181" t="s">
        <v>70</v>
      </c>
      <c r="L9" s="412"/>
      <c r="M9" s="433" t="s">
        <v>70</v>
      </c>
      <c r="N9" s="187"/>
      <c r="O9" s="434" t="s">
        <v>70</v>
      </c>
      <c r="P9" s="251"/>
    </row>
    <row r="10" spans="2:16" ht="15" customHeight="1" x14ac:dyDescent="0.2">
      <c r="B10" s="117" t="s">
        <v>208</v>
      </c>
      <c r="C10" s="136">
        <v>425000000</v>
      </c>
      <c r="D10" s="62"/>
      <c r="E10" s="136">
        <v>451000000</v>
      </c>
      <c r="F10" s="189"/>
      <c r="G10" s="136">
        <v>511000000</v>
      </c>
      <c r="H10" s="189"/>
      <c r="I10" s="136">
        <v>481000000</v>
      </c>
      <c r="J10" s="62"/>
      <c r="K10" s="136">
        <v>487000000</v>
      </c>
      <c r="L10" s="413"/>
      <c r="M10" s="408">
        <v>876000000</v>
      </c>
      <c r="N10" s="409"/>
      <c r="O10" s="303">
        <v>860000000</v>
      </c>
      <c r="P10" s="251"/>
    </row>
    <row r="11" spans="2:16" ht="15" customHeight="1" x14ac:dyDescent="0.2">
      <c r="B11" s="101" t="s">
        <v>209</v>
      </c>
      <c r="C11" s="48">
        <v>39306000000</v>
      </c>
      <c r="E11" s="48">
        <v>37459000000</v>
      </c>
      <c r="G11" s="48">
        <v>35699000000</v>
      </c>
      <c r="I11" s="48">
        <v>32692000000</v>
      </c>
      <c r="K11" s="343">
        <v>30423000000</v>
      </c>
      <c r="L11" s="414"/>
      <c r="M11" s="318">
        <v>38351000000</v>
      </c>
      <c r="N11" s="409"/>
      <c r="O11" s="269">
        <v>29722000000</v>
      </c>
      <c r="P11" s="251"/>
    </row>
    <row r="12" spans="2:16" ht="15" customHeight="1" x14ac:dyDescent="0.2">
      <c r="B12" s="117" t="s">
        <v>210</v>
      </c>
      <c r="C12" s="184">
        <v>4.3200000000000002E-2</v>
      </c>
      <c r="D12" s="62"/>
      <c r="E12" s="184">
        <v>4.82E-2</v>
      </c>
      <c r="F12" s="62"/>
      <c r="G12" s="184">
        <v>5.7299999999999997E-2</v>
      </c>
      <c r="H12" s="62"/>
      <c r="I12" s="184">
        <v>5.8900000000000001E-2</v>
      </c>
      <c r="J12" s="62"/>
      <c r="K12" s="345">
        <v>6.4000000000000001E-2</v>
      </c>
      <c r="L12" s="415"/>
      <c r="M12" s="426">
        <v>4.5699999999999998E-2</v>
      </c>
      <c r="N12" s="422"/>
      <c r="O12" s="427">
        <v>5.79E-2</v>
      </c>
      <c r="P12" s="251"/>
    </row>
    <row r="13" spans="2:16" ht="15" customHeight="1" x14ac:dyDescent="0.2">
      <c r="B13" s="101" t="s">
        <v>211</v>
      </c>
      <c r="C13" s="95">
        <v>3.8999999999999998E-3</v>
      </c>
      <c r="E13" s="95">
        <v>-4.0000000000000002E-4</v>
      </c>
      <c r="G13" s="95">
        <v>-8.9999999999999993E-3</v>
      </c>
      <c r="I13" s="95">
        <v>-1.23E-2</v>
      </c>
      <c r="K13" s="42">
        <v>-1.43E-2</v>
      </c>
      <c r="L13" s="416"/>
      <c r="M13" s="424">
        <v>1.8E-3</v>
      </c>
      <c r="N13" s="422"/>
      <c r="O13" s="425">
        <v>-1.01E-2</v>
      </c>
      <c r="P13" s="251"/>
    </row>
    <row r="14" spans="2:16" ht="15" customHeight="1" x14ac:dyDescent="0.2">
      <c r="B14" s="117" t="s">
        <v>212</v>
      </c>
      <c r="C14" s="185">
        <v>4.7100000000000003E-2</v>
      </c>
      <c r="D14" s="62"/>
      <c r="E14" s="185">
        <v>4.7800000000000002E-2</v>
      </c>
      <c r="F14" s="62"/>
      <c r="G14" s="185">
        <v>4.8300000000000003E-2</v>
      </c>
      <c r="H14" s="62"/>
      <c r="I14" s="185">
        <v>4.6600000000000003E-2</v>
      </c>
      <c r="J14" s="62"/>
      <c r="K14" s="347">
        <v>4.9700000000000001E-2</v>
      </c>
      <c r="L14" s="413"/>
      <c r="M14" s="421">
        <v>4.7500000000000001E-2</v>
      </c>
      <c r="N14" s="422"/>
      <c r="O14" s="423">
        <v>4.7800000000000002E-2</v>
      </c>
      <c r="P14" s="251"/>
    </row>
    <row r="15" spans="2:16" ht="15" customHeight="1" x14ac:dyDescent="0.2">
      <c r="B15" s="101"/>
      <c r="C15" s="99"/>
      <c r="E15" s="99"/>
      <c r="G15" s="99"/>
      <c r="I15" s="99"/>
      <c r="K15" s="348"/>
      <c r="L15" s="417"/>
      <c r="M15" s="348"/>
      <c r="N15" s="422"/>
      <c r="O15" s="432"/>
      <c r="P15" s="251"/>
    </row>
    <row r="16" spans="2:16" ht="15" customHeight="1" x14ac:dyDescent="0.2">
      <c r="B16" s="117" t="s">
        <v>213</v>
      </c>
      <c r="C16" s="16">
        <v>94000000</v>
      </c>
      <c r="D16" s="62"/>
      <c r="E16" s="16">
        <v>85000000</v>
      </c>
      <c r="F16" s="62"/>
      <c r="G16" s="16">
        <v>84000000</v>
      </c>
      <c r="H16" s="190"/>
      <c r="I16" s="16">
        <v>64000000</v>
      </c>
      <c r="J16" s="190"/>
      <c r="K16" s="16">
        <v>73000000</v>
      </c>
      <c r="L16" s="413"/>
      <c r="M16" s="408">
        <v>179000000</v>
      </c>
      <c r="N16" s="409"/>
      <c r="O16" s="303">
        <v>147000000</v>
      </c>
      <c r="P16" s="251"/>
    </row>
    <row r="17" spans="2:16" ht="15" customHeight="1" x14ac:dyDescent="0.2">
      <c r="B17" s="101" t="s">
        <v>214</v>
      </c>
      <c r="C17" s="94">
        <v>99000000</v>
      </c>
      <c r="E17" s="94">
        <v>92000000</v>
      </c>
      <c r="G17" s="48">
        <v>88000000</v>
      </c>
      <c r="I17" s="48">
        <v>82000000</v>
      </c>
      <c r="K17" s="318">
        <v>77000000</v>
      </c>
      <c r="L17" s="418"/>
      <c r="M17" s="318">
        <v>191000000</v>
      </c>
      <c r="N17" s="409"/>
      <c r="O17" s="269">
        <v>149000000</v>
      </c>
      <c r="P17" s="251"/>
    </row>
    <row r="18" spans="2:16" ht="15" customHeight="1" x14ac:dyDescent="0.2">
      <c r="B18" s="117" t="s">
        <v>215</v>
      </c>
      <c r="C18" s="136">
        <v>193000000</v>
      </c>
      <c r="D18" s="62"/>
      <c r="E18" s="136">
        <v>177000000</v>
      </c>
      <c r="F18" s="189"/>
      <c r="G18" s="136">
        <v>172000000</v>
      </c>
      <c r="H18" s="189"/>
      <c r="I18" s="136">
        <v>146000000</v>
      </c>
      <c r="J18" s="62"/>
      <c r="K18" s="350">
        <v>150000000</v>
      </c>
      <c r="L18" s="419"/>
      <c r="M18" s="350">
        <v>370000000</v>
      </c>
      <c r="N18" s="422"/>
      <c r="O18" s="428">
        <v>296000000</v>
      </c>
      <c r="P18" s="251"/>
    </row>
    <row r="19" spans="2:16" ht="15" customHeight="1" x14ac:dyDescent="0.2">
      <c r="B19" s="102" t="s">
        <v>216</v>
      </c>
      <c r="C19" s="48">
        <v>37009000000</v>
      </c>
      <c r="E19" s="48">
        <v>35247000000</v>
      </c>
      <c r="G19" s="48">
        <v>33601000000</v>
      </c>
      <c r="I19" s="48">
        <v>30562000000</v>
      </c>
      <c r="K19" s="48">
        <v>28273000000</v>
      </c>
      <c r="L19" s="414"/>
      <c r="M19" s="318">
        <v>36110000000</v>
      </c>
      <c r="N19" s="409"/>
      <c r="O19" s="269">
        <v>27762000000</v>
      </c>
      <c r="P19" s="251"/>
    </row>
    <row r="20" spans="2:16" ht="15" customHeight="1" x14ac:dyDescent="0.2">
      <c r="B20" s="145" t="s">
        <v>217</v>
      </c>
      <c r="C20" s="184">
        <v>2.0899999999999998E-2</v>
      </c>
      <c r="D20" s="62"/>
      <c r="E20" s="184">
        <v>2.0199999999999999E-2</v>
      </c>
      <c r="F20" s="189"/>
      <c r="G20" s="184">
        <v>2.0500000000000001E-2</v>
      </c>
      <c r="H20" s="189"/>
      <c r="I20" s="184">
        <v>1.9099999999999999E-2</v>
      </c>
      <c r="J20" s="62"/>
      <c r="K20" s="352">
        <v>2.12E-2</v>
      </c>
      <c r="L20" s="420"/>
      <c r="M20" s="426">
        <v>2.0500000000000001E-2</v>
      </c>
      <c r="N20" s="422"/>
      <c r="O20" s="427">
        <v>2.1299999999999999E-2</v>
      </c>
      <c r="P20" s="251"/>
    </row>
    <row r="21" spans="2:16" ht="15" customHeight="1" x14ac:dyDescent="0.2">
      <c r="B21" s="186" t="s">
        <v>218</v>
      </c>
      <c r="C21" s="95">
        <v>2.6200000000000001E-2</v>
      </c>
      <c r="E21" s="95">
        <v>2.76E-2</v>
      </c>
      <c r="G21" s="95">
        <v>2.7799999999999998E-2</v>
      </c>
      <c r="I21" s="95">
        <v>2.75E-2</v>
      </c>
      <c r="K21" s="42">
        <v>2.8500000000000001E-2</v>
      </c>
      <c r="L21" s="414"/>
      <c r="M21" s="429">
        <v>2.7E-2</v>
      </c>
      <c r="N21" s="430"/>
      <c r="O21" s="431">
        <v>2.6499999999999999E-2</v>
      </c>
      <c r="P21" s="251"/>
    </row>
    <row r="22" spans="2:16" ht="4.1500000000000004" customHeight="1" x14ac:dyDescent="0.2">
      <c r="B22" s="77"/>
      <c r="C22" s="77"/>
      <c r="D22" s="77"/>
      <c r="E22" s="77"/>
      <c r="F22" s="77"/>
      <c r="G22" s="77"/>
      <c r="H22" s="77"/>
      <c r="I22" s="77"/>
      <c r="J22" s="77"/>
      <c r="K22" s="77"/>
      <c r="L22" s="251"/>
      <c r="M22" s="251"/>
      <c r="O22" s="251"/>
    </row>
    <row r="23" spans="2:16" x14ac:dyDescent="0.2">
      <c r="B23" s="525" t="s">
        <v>69</v>
      </c>
      <c r="C23" s="508"/>
      <c r="D23" s="508"/>
      <c r="E23" s="508"/>
      <c r="F23" s="508"/>
      <c r="G23" s="508"/>
      <c r="H23" s="508"/>
      <c r="I23" s="508"/>
      <c r="J23" s="508"/>
      <c r="K23" s="508"/>
      <c r="L23" s="508"/>
      <c r="M23" s="508"/>
      <c r="N23" s="508"/>
      <c r="O23" s="508"/>
    </row>
    <row r="24" spans="2:16" x14ac:dyDescent="0.2">
      <c r="B24" s="525" t="s">
        <v>219</v>
      </c>
      <c r="C24" s="508"/>
      <c r="D24" s="508"/>
      <c r="E24" s="508"/>
      <c r="F24" s="508"/>
      <c r="G24" s="508"/>
      <c r="H24" s="508"/>
      <c r="I24" s="508"/>
      <c r="J24" s="508"/>
      <c r="K24" s="508"/>
      <c r="L24" s="508"/>
      <c r="M24" s="508"/>
      <c r="N24" s="508"/>
      <c r="O24" s="508"/>
    </row>
    <row r="25" spans="2:16" ht="15" customHeight="1" x14ac:dyDescent="0.2"/>
    <row r="26" spans="2:16" ht="15" customHeight="1" x14ac:dyDescent="0.2">
      <c r="C26" s="511" t="s">
        <v>220</v>
      </c>
      <c r="D26" s="508"/>
      <c r="E26" s="508"/>
      <c r="F26" s="508"/>
      <c r="G26" s="508"/>
      <c r="H26" s="508"/>
      <c r="I26" s="508"/>
      <c r="J26" s="508"/>
      <c r="K26" s="508"/>
    </row>
    <row r="27" spans="2:16" ht="15" customHeight="1" x14ac:dyDescent="0.2">
      <c r="M27" s="256"/>
      <c r="N27" s="256"/>
      <c r="O27" s="256"/>
    </row>
    <row r="28" spans="2:16" ht="15" customHeight="1" x14ac:dyDescent="0.2">
      <c r="B28" s="180"/>
      <c r="C28" s="502" t="s">
        <v>44</v>
      </c>
      <c r="D28" s="505"/>
      <c r="E28" s="502"/>
      <c r="F28" s="505"/>
      <c r="G28" s="502"/>
      <c r="H28" s="505"/>
      <c r="I28" s="502"/>
      <c r="J28" s="502"/>
      <c r="K28" s="502"/>
      <c r="L28" s="79"/>
      <c r="M28" s="526" t="s">
        <v>45</v>
      </c>
      <c r="N28" s="527"/>
      <c r="O28" s="528"/>
      <c r="P28" s="58"/>
    </row>
    <row r="29" spans="2:16" ht="15" customHeight="1" x14ac:dyDescent="0.2">
      <c r="B29" s="58"/>
      <c r="C29" s="43">
        <v>44742</v>
      </c>
      <c r="E29" s="43">
        <v>44651</v>
      </c>
      <c r="G29" s="43">
        <v>44561</v>
      </c>
      <c r="I29" s="43">
        <v>44469</v>
      </c>
      <c r="J29" s="77"/>
      <c r="K29" s="287">
        <v>44377</v>
      </c>
      <c r="L29" s="355"/>
      <c r="M29" s="293">
        <v>44742</v>
      </c>
      <c r="N29" s="430"/>
      <c r="O29" s="290">
        <v>44377</v>
      </c>
      <c r="P29" s="58"/>
    </row>
    <row r="30" spans="2:16" ht="15" hidden="1" customHeight="1" x14ac:dyDescent="0.2">
      <c r="B30" s="58"/>
      <c r="C30" s="86" t="s">
        <v>70</v>
      </c>
      <c r="E30" s="181" t="s">
        <v>70</v>
      </c>
      <c r="G30" s="181" t="s">
        <v>70</v>
      </c>
      <c r="I30" s="181" t="s">
        <v>70</v>
      </c>
      <c r="K30" s="354" t="s">
        <v>70</v>
      </c>
      <c r="L30" s="188"/>
      <c r="M30" s="182" t="s">
        <v>70</v>
      </c>
      <c r="N30" s="187"/>
      <c r="O30" s="182" t="s">
        <v>70</v>
      </c>
      <c r="P30" s="58"/>
    </row>
    <row r="31" spans="2:16" ht="15" customHeight="1" x14ac:dyDescent="0.2">
      <c r="B31" s="117" t="s">
        <v>221</v>
      </c>
      <c r="C31" s="136">
        <v>290000000</v>
      </c>
      <c r="D31" s="62"/>
      <c r="E31" s="136">
        <v>312000000</v>
      </c>
      <c r="F31" s="189"/>
      <c r="G31" s="136">
        <v>366000000</v>
      </c>
      <c r="H31" s="189"/>
      <c r="I31" s="136">
        <v>368000000</v>
      </c>
      <c r="J31" s="62"/>
      <c r="K31" s="136">
        <v>377000000</v>
      </c>
      <c r="L31" s="61"/>
      <c r="M31" s="408">
        <v>602000000</v>
      </c>
      <c r="N31" s="409"/>
      <c r="O31" s="303">
        <v>653000000</v>
      </c>
      <c r="P31" s="58"/>
    </row>
    <row r="32" spans="2:16" ht="15" customHeight="1" x14ac:dyDescent="0.2">
      <c r="B32" s="101" t="s">
        <v>209</v>
      </c>
      <c r="C32" s="48">
        <v>24704000000</v>
      </c>
      <c r="E32" s="48">
        <v>23717000000</v>
      </c>
      <c r="G32" s="48">
        <v>22824000000</v>
      </c>
      <c r="I32" s="48">
        <v>22146000000</v>
      </c>
      <c r="K32" s="48">
        <v>20896000000</v>
      </c>
      <c r="L32" s="344"/>
      <c r="M32" s="318">
        <v>24275000000</v>
      </c>
      <c r="N32" s="409"/>
      <c r="O32" s="269">
        <v>20551000000</v>
      </c>
      <c r="P32" s="58"/>
    </row>
    <row r="33" spans="2:16" ht="15" customHeight="1" x14ac:dyDescent="0.2">
      <c r="B33" s="117" t="s">
        <v>222</v>
      </c>
      <c r="C33" s="184">
        <v>4.7E-2</v>
      </c>
      <c r="D33" s="62"/>
      <c r="E33" s="184">
        <v>5.2699999999999997E-2</v>
      </c>
      <c r="F33" s="62"/>
      <c r="G33" s="184">
        <v>6.4199999999999993E-2</v>
      </c>
      <c r="H33" s="62"/>
      <c r="I33" s="184">
        <v>6.6500000000000004E-2</v>
      </c>
      <c r="J33" s="62"/>
      <c r="K33" s="184">
        <v>7.22E-2</v>
      </c>
      <c r="L33" s="353"/>
      <c r="M33" s="426">
        <v>4.9599999999999998E-2</v>
      </c>
      <c r="N33" s="422"/>
      <c r="O33" s="427">
        <v>6.3500000000000001E-2</v>
      </c>
      <c r="P33" s="58"/>
    </row>
    <row r="34" spans="2:16" ht="15" customHeight="1" x14ac:dyDescent="0.2">
      <c r="B34" s="101" t="s">
        <v>211</v>
      </c>
      <c r="C34" s="95">
        <v>4.4000000000000003E-3</v>
      </c>
      <c r="E34" s="95">
        <v>-1.6000000000000001E-3</v>
      </c>
      <c r="G34" s="95">
        <v>-1.1900000000000001E-2</v>
      </c>
      <c r="I34" s="95">
        <v>-1.8100000000000002E-2</v>
      </c>
      <c r="K34" s="95">
        <v>-2.1999999999999999E-2</v>
      </c>
      <c r="L34" s="346"/>
      <c r="M34" s="424">
        <v>1.4E-3</v>
      </c>
      <c r="N34" s="422"/>
      <c r="O34" s="425">
        <v>-1.52E-2</v>
      </c>
      <c r="P34" s="58"/>
    </row>
    <row r="35" spans="2:16" ht="15" customHeight="1" x14ac:dyDescent="0.2">
      <c r="B35" s="117" t="s">
        <v>223</v>
      </c>
      <c r="C35" s="185">
        <v>5.1400000000000001E-2</v>
      </c>
      <c r="D35" s="62"/>
      <c r="E35" s="185">
        <v>5.11E-2</v>
      </c>
      <c r="F35" s="62"/>
      <c r="G35" s="185">
        <v>5.2299999999999999E-2</v>
      </c>
      <c r="H35" s="62"/>
      <c r="I35" s="185">
        <v>4.8399999999999999E-2</v>
      </c>
      <c r="J35" s="62"/>
      <c r="K35" s="185">
        <v>5.0200000000000002E-2</v>
      </c>
      <c r="L35" s="61"/>
      <c r="M35" s="421">
        <v>5.0999999999999997E-2</v>
      </c>
      <c r="N35" s="422"/>
      <c r="O35" s="423">
        <v>4.8300000000000003E-2</v>
      </c>
      <c r="P35" s="58"/>
    </row>
    <row r="36" spans="2:16" ht="15" customHeight="1" x14ac:dyDescent="0.2">
      <c r="B36" s="101"/>
      <c r="C36" s="99"/>
      <c r="E36" s="99"/>
      <c r="G36" s="99"/>
      <c r="I36" s="99"/>
      <c r="K36" s="99"/>
      <c r="L36" s="349"/>
      <c r="M36" s="348"/>
      <c r="N36" s="422"/>
      <c r="O36" s="432"/>
      <c r="P36" s="58"/>
    </row>
    <row r="37" spans="2:16" ht="15" customHeight="1" x14ac:dyDescent="0.2">
      <c r="B37" s="117" t="s">
        <v>224</v>
      </c>
      <c r="C37" s="16">
        <v>9000000</v>
      </c>
      <c r="D37" s="62"/>
      <c r="E37" s="16">
        <v>9000000</v>
      </c>
      <c r="F37" s="62"/>
      <c r="G37" s="16">
        <v>9000000</v>
      </c>
      <c r="H37" s="190"/>
      <c r="I37" s="16">
        <v>2000000</v>
      </c>
      <c r="J37" s="190"/>
      <c r="K37" s="16">
        <v>13000000</v>
      </c>
      <c r="L37" s="61"/>
      <c r="M37" s="408">
        <v>18000000</v>
      </c>
      <c r="N37" s="409"/>
      <c r="O37" s="303">
        <v>28000000</v>
      </c>
      <c r="P37" s="58"/>
    </row>
    <row r="38" spans="2:16" ht="15" customHeight="1" x14ac:dyDescent="0.2">
      <c r="B38" s="101" t="s">
        <v>225</v>
      </c>
      <c r="C38" s="94">
        <v>88000000</v>
      </c>
      <c r="E38" s="94">
        <v>84000000</v>
      </c>
      <c r="G38" s="48">
        <v>80000000</v>
      </c>
      <c r="I38" s="48">
        <v>75000000</v>
      </c>
      <c r="K38" s="48">
        <v>70000000</v>
      </c>
      <c r="L38" s="67"/>
      <c r="M38" s="318">
        <v>172000000</v>
      </c>
      <c r="N38" s="409"/>
      <c r="O38" s="269">
        <v>135000000</v>
      </c>
      <c r="P38" s="58"/>
    </row>
    <row r="39" spans="2:16" ht="15" customHeight="1" x14ac:dyDescent="0.2">
      <c r="B39" s="117" t="s">
        <v>226</v>
      </c>
      <c r="C39" s="136">
        <v>97000000</v>
      </c>
      <c r="D39" s="62"/>
      <c r="E39" s="136">
        <v>93000000</v>
      </c>
      <c r="F39" s="189"/>
      <c r="G39" s="136">
        <v>89000000</v>
      </c>
      <c r="H39" s="189"/>
      <c r="I39" s="136">
        <v>77000000</v>
      </c>
      <c r="J39" s="62"/>
      <c r="K39" s="136">
        <v>83000000</v>
      </c>
      <c r="L39" s="351"/>
      <c r="M39" s="350">
        <v>190000000</v>
      </c>
      <c r="N39" s="422"/>
      <c r="O39" s="428">
        <v>163000000</v>
      </c>
      <c r="P39" s="58"/>
    </row>
    <row r="40" spans="2:16" ht="15" customHeight="1" x14ac:dyDescent="0.2">
      <c r="B40" s="102" t="s">
        <v>386</v>
      </c>
      <c r="C40" s="48">
        <v>22888000000</v>
      </c>
      <c r="E40" s="48">
        <v>22244000000</v>
      </c>
      <c r="G40" s="48">
        <v>21513000000</v>
      </c>
      <c r="I40" s="48">
        <v>20680000000</v>
      </c>
      <c r="K40" s="48">
        <v>19842000000</v>
      </c>
      <c r="L40" s="344"/>
      <c r="M40" s="318">
        <v>22571000000</v>
      </c>
      <c r="N40" s="409"/>
      <c r="O40" s="269">
        <v>19443000000</v>
      </c>
      <c r="P40" s="58"/>
    </row>
    <row r="41" spans="2:16" ht="15" customHeight="1" x14ac:dyDescent="0.2">
      <c r="B41" s="145" t="s">
        <v>387</v>
      </c>
      <c r="C41" s="184">
        <v>1.7000000000000001E-2</v>
      </c>
      <c r="D41" s="62"/>
      <c r="E41" s="184">
        <v>1.67E-2</v>
      </c>
      <c r="F41" s="189"/>
      <c r="G41" s="184">
        <v>1.6500000000000001E-2</v>
      </c>
      <c r="H41" s="189"/>
      <c r="I41" s="184">
        <v>1.49E-2</v>
      </c>
      <c r="J41" s="62"/>
      <c r="K41" s="184">
        <v>1.67E-2</v>
      </c>
      <c r="L41" s="61"/>
      <c r="M41" s="426">
        <v>1.6799999999999999E-2</v>
      </c>
      <c r="N41" s="422"/>
      <c r="O41" s="427">
        <v>1.6799999999999999E-2</v>
      </c>
      <c r="P41" s="58"/>
    </row>
    <row r="42" spans="2:16" ht="15" customHeight="1" x14ac:dyDescent="0.2">
      <c r="B42" s="186" t="s">
        <v>218</v>
      </c>
      <c r="C42" s="95">
        <v>3.44E-2</v>
      </c>
      <c r="E42" s="95">
        <v>3.44E-2</v>
      </c>
      <c r="G42" s="95">
        <v>3.5799999999999998E-2</v>
      </c>
      <c r="I42" s="95">
        <v>3.3500000000000002E-2</v>
      </c>
      <c r="K42" s="95">
        <v>3.3500000000000002E-2</v>
      </c>
      <c r="L42" s="356"/>
      <c r="M42" s="429">
        <v>3.4200000000000001E-2</v>
      </c>
      <c r="N42" s="430"/>
      <c r="O42" s="431">
        <v>3.15E-2</v>
      </c>
      <c r="P42" s="58"/>
    </row>
    <row r="43" spans="2:16" ht="4.1500000000000004" customHeight="1" x14ac:dyDescent="0.2">
      <c r="B43" s="77"/>
      <c r="C43" s="77"/>
      <c r="D43" s="77"/>
      <c r="E43" s="77"/>
      <c r="F43" s="77"/>
      <c r="G43" s="77"/>
      <c r="H43" s="77"/>
      <c r="I43" s="77"/>
      <c r="J43" s="77"/>
      <c r="K43" s="77"/>
      <c r="L43" s="77"/>
      <c r="M43" s="77"/>
      <c r="O43" s="77"/>
    </row>
    <row r="44" spans="2:16" x14ac:dyDescent="0.2">
      <c r="B44" s="525" t="s">
        <v>69</v>
      </c>
      <c r="C44" s="508"/>
      <c r="D44" s="508"/>
      <c r="E44" s="508"/>
      <c r="F44" s="508"/>
      <c r="G44" s="508"/>
      <c r="H44" s="508"/>
      <c r="I44" s="508"/>
      <c r="J44" s="508"/>
      <c r="K44" s="508"/>
      <c r="L44" s="508"/>
      <c r="M44" s="508"/>
      <c r="N44" s="508"/>
      <c r="O44" s="508"/>
    </row>
    <row r="45" spans="2:16" x14ac:dyDescent="0.2">
      <c r="B45" s="525" t="s">
        <v>219</v>
      </c>
      <c r="C45" s="525"/>
      <c r="D45" s="525"/>
      <c r="E45" s="525"/>
      <c r="F45" s="525"/>
      <c r="G45" s="525"/>
      <c r="H45" s="525"/>
      <c r="I45" s="525"/>
      <c r="J45" s="525"/>
      <c r="K45" s="525"/>
      <c r="L45" s="525"/>
      <c r="M45" s="525"/>
      <c r="N45" s="525"/>
      <c r="O45" s="525"/>
    </row>
    <row r="46" spans="2:16" ht="15" customHeight="1" x14ac:dyDescent="0.2"/>
    <row r="47" spans="2:16" ht="15" customHeight="1" x14ac:dyDescent="0.2"/>
    <row r="48" spans="2:16" ht="15" customHeight="1" x14ac:dyDescent="0.2"/>
    <row r="49" ht="15" customHeight="1" x14ac:dyDescent="0.2"/>
  </sheetData>
  <mergeCells count="11">
    <mergeCell ref="B45:O45"/>
    <mergeCell ref="B44:O44"/>
    <mergeCell ref="C7:K7"/>
    <mergeCell ref="C1:K1"/>
    <mergeCell ref="C5:K5"/>
    <mergeCell ref="C28:K28"/>
    <mergeCell ref="C26:K26"/>
    <mergeCell ref="B24:O24"/>
    <mergeCell ref="B23:O23"/>
    <mergeCell ref="M28:O28"/>
    <mergeCell ref="M7:O7"/>
  </mergeCells>
  <pageMargins left="0.75" right="0.75" top="1" bottom="1" header="0.5" footer="0.5"/>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2Q2022 Financial Supplement</vt:lpstr>
      <vt:lpstr>Table of Contents</vt:lpstr>
      <vt:lpstr>1 Financial Highlights</vt:lpstr>
      <vt:lpstr>2 Consolidated BS</vt:lpstr>
      <vt:lpstr>3 Consolidated P&amp;L</vt:lpstr>
      <vt:lpstr>4 Reconciliation from NE to ANE</vt:lpstr>
      <vt:lpstr>5 Adjusted Earnings Statement</vt:lpstr>
      <vt:lpstr>6 Financial Strength Ratings</vt:lpstr>
      <vt:lpstr>7 Net Investment Spread</vt:lpstr>
      <vt:lpstr>8 AUM - AAUM</vt:lpstr>
      <vt:lpstr>9 Annuity Liability</vt:lpstr>
      <vt:lpstr>10 Summary of Invested Assets</vt:lpstr>
      <vt:lpstr>11 Credit Quality of Fixed Mat</vt:lpstr>
      <vt:lpstr>12 RMBS and Top 5 Reinsurers</vt:lpstr>
      <vt:lpstr>13 Non-GAAP Definitions</vt:lpstr>
      <vt:lpstr>'10 Summary of Invested Assets'!Print_Area</vt:lpstr>
      <vt:lpstr>'12 RMBS and Top 5 Reinsurers'!Print_Area</vt:lpstr>
      <vt:lpstr>'13 Non-GAAP Definitions'!Print_Area</vt:lpstr>
      <vt:lpstr>'2 Consolidated BS'!Print_Area</vt:lpstr>
      <vt:lpstr>'2Q2022 Financial Supplement'!Print_Area</vt:lpstr>
      <vt:lpstr>'3 Consolidated P&amp;L'!Print_Area</vt:lpstr>
      <vt:lpstr>'4 Reconciliation from NE to ANE'!Print_Area</vt:lpstr>
      <vt:lpstr>'5 Adjusted Earnings Statement'!Print_Area</vt:lpstr>
      <vt:lpstr>'6 Financial Strength Ratings'!Print_Area</vt:lpstr>
      <vt:lpstr>'7 Net Investment Spread'!Print_Area</vt:lpstr>
      <vt:lpstr>'8 AUM - AAUM'!Print_Area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Svec, Mitchell</cp:lastModifiedBy>
  <cp:revision>2</cp:revision>
  <cp:lastPrinted>2022-07-28T21:54:20Z</cp:lastPrinted>
  <dcterms:modified xsi:type="dcterms:W3CDTF">2022-08-01T22:48:13Z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{A7AE4C83-9BE2-42B7-BFC3-4B36F97494C9}</vt:lpwstr>
  </property>
</Properties>
</file>